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ueva_a_v\Desktop\FOOD\"/>
    </mc:Choice>
  </mc:AlternateContent>
  <bookViews>
    <workbookView xWindow="0" yWindow="0" windowWidth="28800" windowHeight="1222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G113" i="1"/>
  <c r="F155" i="1" l="1"/>
  <c r="L13" i="1"/>
  <c r="J13" i="1"/>
  <c r="I13" i="1"/>
  <c r="H13" i="1"/>
  <c r="G13" i="1"/>
  <c r="F13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J175" i="1" s="1"/>
  <c r="I164" i="1"/>
  <c r="H164" i="1"/>
  <c r="G164" i="1"/>
  <c r="G175" i="1" s="1"/>
  <c r="F164" i="1"/>
  <c r="B156" i="1"/>
  <c r="A156" i="1"/>
  <c r="L155" i="1"/>
  <c r="J155" i="1"/>
  <c r="I155" i="1"/>
  <c r="H155" i="1"/>
  <c r="G155" i="1"/>
  <c r="A147" i="1"/>
  <c r="L146" i="1"/>
  <c r="J146" i="1"/>
  <c r="I146" i="1"/>
  <c r="H146" i="1"/>
  <c r="G146" i="1"/>
  <c r="F146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G119" i="1" l="1"/>
  <c r="J119" i="1"/>
  <c r="H156" i="1"/>
  <c r="G156" i="1"/>
  <c r="I175" i="1"/>
  <c r="H175" i="1"/>
  <c r="L175" i="1"/>
  <c r="L156" i="1"/>
  <c r="F156" i="1"/>
  <c r="J156" i="1"/>
  <c r="F138" i="1"/>
  <c r="H138" i="1"/>
  <c r="G138" i="1"/>
  <c r="J138" i="1"/>
  <c r="L138" i="1"/>
  <c r="L119" i="1"/>
  <c r="H119" i="1"/>
  <c r="F175" i="1"/>
  <c r="I156" i="1"/>
  <c r="F119" i="1"/>
  <c r="I119" i="1"/>
  <c r="I138" i="1"/>
  <c r="F194" i="1"/>
  <c r="G194" i="1"/>
  <c r="I194" i="1"/>
  <c r="J194" i="1"/>
  <c r="L194" i="1"/>
  <c r="H194" i="1"/>
  <c r="B289" i="1"/>
  <c r="A289" i="1"/>
  <c r="L288" i="1"/>
  <c r="J288" i="1"/>
  <c r="I288" i="1"/>
  <c r="H288" i="1"/>
  <c r="G288" i="1"/>
  <c r="F288" i="1"/>
  <c r="B279" i="1"/>
  <c r="L278" i="1"/>
  <c r="J278" i="1"/>
  <c r="I278" i="1"/>
  <c r="H278" i="1"/>
  <c r="G278" i="1"/>
  <c r="F278" i="1"/>
  <c r="B270" i="1"/>
  <c r="A270" i="1"/>
  <c r="L269" i="1"/>
  <c r="J269" i="1"/>
  <c r="I269" i="1"/>
  <c r="H269" i="1"/>
  <c r="G269" i="1"/>
  <c r="F269" i="1"/>
  <c r="B260" i="1"/>
  <c r="L259" i="1"/>
  <c r="J259" i="1"/>
  <c r="I259" i="1"/>
  <c r="H259" i="1"/>
  <c r="G259" i="1"/>
  <c r="F259" i="1"/>
  <c r="B251" i="1"/>
  <c r="A251" i="1"/>
  <c r="L250" i="1"/>
  <c r="J250" i="1"/>
  <c r="I250" i="1"/>
  <c r="H250" i="1"/>
  <c r="G250" i="1"/>
  <c r="F250" i="1"/>
  <c r="B241" i="1"/>
  <c r="L240" i="1"/>
  <c r="J240" i="1"/>
  <c r="I240" i="1"/>
  <c r="H240" i="1"/>
  <c r="G240" i="1"/>
  <c r="F240" i="1"/>
  <c r="B232" i="1"/>
  <c r="A232" i="1"/>
  <c r="L231" i="1"/>
  <c r="J231" i="1"/>
  <c r="I231" i="1"/>
  <c r="H231" i="1"/>
  <c r="G231" i="1"/>
  <c r="F231" i="1"/>
  <c r="B222" i="1"/>
  <c r="L221" i="1"/>
  <c r="J221" i="1"/>
  <c r="I221" i="1"/>
  <c r="H221" i="1"/>
  <c r="G221" i="1"/>
  <c r="F221" i="1"/>
  <c r="B213" i="1"/>
  <c r="A213" i="1"/>
  <c r="L212" i="1"/>
  <c r="J212" i="1"/>
  <c r="I212" i="1"/>
  <c r="H212" i="1"/>
  <c r="G212" i="1"/>
  <c r="F212" i="1"/>
  <c r="B203" i="1"/>
  <c r="L202" i="1"/>
  <c r="J202" i="1"/>
  <c r="I202" i="1"/>
  <c r="H202" i="1"/>
  <c r="G202" i="1"/>
  <c r="F202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L24" i="1" s="1"/>
  <c r="J23" i="1"/>
  <c r="J24" i="1" s="1"/>
  <c r="I23" i="1"/>
  <c r="H23" i="1"/>
  <c r="H24" i="1" s="1"/>
  <c r="G23" i="1"/>
  <c r="G24" i="1" s="1"/>
  <c r="F23" i="1"/>
  <c r="B14" i="1"/>
  <c r="A14" i="1"/>
  <c r="L100" i="1" l="1"/>
  <c r="L62" i="1"/>
  <c r="H100" i="1"/>
  <c r="H81" i="1"/>
  <c r="F100" i="1"/>
  <c r="F62" i="1"/>
  <c r="L81" i="1"/>
  <c r="I81" i="1"/>
  <c r="H62" i="1"/>
  <c r="J62" i="1"/>
  <c r="L43" i="1"/>
  <c r="F43" i="1"/>
  <c r="G43" i="1"/>
  <c r="F24" i="1"/>
  <c r="I62" i="1"/>
  <c r="G213" i="1"/>
  <c r="H232" i="1"/>
  <c r="I251" i="1"/>
  <c r="F81" i="1"/>
  <c r="L213" i="1"/>
  <c r="F270" i="1"/>
  <c r="G251" i="1"/>
  <c r="J270" i="1"/>
  <c r="I43" i="1"/>
  <c r="I213" i="1"/>
  <c r="J232" i="1"/>
  <c r="L251" i="1"/>
  <c r="J251" i="1"/>
  <c r="J213" i="1"/>
  <c r="L232" i="1"/>
  <c r="I232" i="1"/>
  <c r="F251" i="1"/>
  <c r="F232" i="1"/>
  <c r="H270" i="1"/>
  <c r="G62" i="1"/>
  <c r="H213" i="1"/>
  <c r="L270" i="1"/>
  <c r="I24" i="1"/>
  <c r="F213" i="1"/>
  <c r="G232" i="1"/>
  <c r="H251" i="1"/>
  <c r="I270" i="1"/>
  <c r="L289" i="1"/>
  <c r="J289" i="1"/>
  <c r="I289" i="1"/>
  <c r="G289" i="1"/>
  <c r="G270" i="1"/>
  <c r="F289" i="1"/>
  <c r="H289" i="1"/>
  <c r="J43" i="1"/>
  <c r="F290" i="1" l="1"/>
  <c r="L290" i="1"/>
  <c r="J290" i="1"/>
  <c r="I290" i="1"/>
  <c r="H290" i="1"/>
  <c r="G290" i="1"/>
</calcChain>
</file>

<file path=xl/sharedStrings.xml><?xml version="1.0" encoding="utf-8"?>
<sst xmlns="http://schemas.openxmlformats.org/spreadsheetml/2006/main" count="543" uniqueCount="200">
  <si>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</si>
  <si>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</si>
  <si>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</si>
  <si>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</si>
  <si>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</si>
  <si>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</si>
  <si>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</si>
  <si>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</si>
  <si>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</si>
  <si>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</si>
  <si>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</si>
  <si>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</si>
  <si>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</si>
  <si>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</si>
  <si>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</si>
  <si>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</si>
  <si>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</si>
  <si>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</si>
  <si>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</si>
  <si>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</si>
  <si>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</si>
  <si>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</si>
  <si>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</si>
  <si>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</si>
  <si>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</si>
  <si>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</si>
  <si>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</si>
  <si>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</si>
  <si>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</si>
  <si>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</si>
  <si>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</si>
  <si>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</si>
  <si>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</si>
  <si>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</si>
  <si>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</si>
  <si>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</si>
  <si>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</t>
  </si>
  <si>
    <t>Фрукты</t>
  </si>
  <si>
    <t>к/к</t>
  </si>
  <si>
    <t>Яблоки свежие</t>
  </si>
  <si>
    <t>Молочные продукты</t>
  </si>
  <si>
    <t>256/371</t>
  </si>
  <si>
    <t>Гарнир</t>
  </si>
  <si>
    <t>Сок фруктовый в индивидуальной упаковке</t>
  </si>
  <si>
    <t>Батон обогащенный микронутриентами</t>
  </si>
  <si>
    <t>Хлеб ржаной обогащенный микронутриентами</t>
  </si>
  <si>
    <t>Чай с сахаром</t>
  </si>
  <si>
    <t>71/1/2</t>
  </si>
  <si>
    <t>Помидор св., огурец св.(порц)</t>
  </si>
  <si>
    <t>хлеб батон</t>
  </si>
  <si>
    <t>Мандарины свежие</t>
  </si>
  <si>
    <t>Гор.блюдо</t>
  </si>
  <si>
    <t>Напиток</t>
  </si>
  <si>
    <t>Холодное блюдо</t>
  </si>
  <si>
    <t>Бананы свежие</t>
  </si>
  <si>
    <t>Зефир</t>
  </si>
  <si>
    <t>Кисломолочный продукт</t>
  </si>
  <si>
    <t>Бутерброд</t>
  </si>
  <si>
    <t>ГБОУ СОШ №619 Калининского р-она, Санкт-Петербурга</t>
  </si>
  <si>
    <t>И.о. директора школы</t>
  </si>
  <si>
    <t>Нечаева М.А.</t>
  </si>
  <si>
    <t>Каша пшенная вязкая(крупа пшено,сахар,молоко,масло сливочное,соль)</t>
  </si>
  <si>
    <t>Кофейный напиток (кофейный напиток,сахар,молоко)</t>
  </si>
  <si>
    <t>Бутерброд с плавленым сыром(батон, сыр плавленый)</t>
  </si>
  <si>
    <t>Творог для детског питания</t>
  </si>
  <si>
    <t>Салат из свежих помидоров,сладкого перца и огурцов(помидоры,огурец,сладкий перец,лук репчатый,масло растительное)</t>
  </si>
  <si>
    <t>Рассольник Ленинградский со сметаной с говядиной(говядина лопатка,картофель,лук репчатый,морковь,огурцы соленые,масло сливочное,соль,сметана)</t>
  </si>
  <si>
    <t>Печень по строгоновскив сметаном соусе(печень говяжья,масло растительное,лук репчатый,соль,сметана,мука)</t>
  </si>
  <si>
    <t>Греча отварная рассыпчатая(крупа греча, масло сливочное)</t>
  </si>
  <si>
    <t>358</t>
  </si>
  <si>
    <t>Каша пшеная с тыквой(крупа пшено,тыква,молоко,масло сливочное,сахар,соль)</t>
  </si>
  <si>
    <t>Какао с молоком(какао порошок,молоко,сахар)</t>
  </si>
  <si>
    <t>Бутерброд с сыром и маслом(сыр , масло сливочное, батон)</t>
  </si>
  <si>
    <t>Кондитерские изделмя</t>
  </si>
  <si>
    <t>Борщ с капустой и картофелем(капуста,свекла,морковь,лук репчатый,томат паста,масло сливочное,сметана)</t>
  </si>
  <si>
    <t>Котлеты мясо картофельные по Хлыновски(говядина,свинина,лук репчатый,яйцо,картофель,масло растительное,молоко)</t>
  </si>
  <si>
    <t>Рис отварной(крупа рисовая,масло сливочное,соль)</t>
  </si>
  <si>
    <t>Напиток вишневый(вишня свежезамороженая, сахар)</t>
  </si>
  <si>
    <t>25</t>
  </si>
  <si>
    <t>Каша геркулесовая жидкая (хлопья овсяные,молоко 2,5%,сахар,масло сливочное)</t>
  </si>
  <si>
    <t>Чай с молоком (чай, молоко,сахар)</t>
  </si>
  <si>
    <t>53</t>
  </si>
  <si>
    <t>Бутерброд с джемом  (батон,джем, масло сливочное)</t>
  </si>
  <si>
    <t>Яйцо отварное(яйцо куриное)</t>
  </si>
  <si>
    <t>Кондитерские изделия</t>
  </si>
  <si>
    <t>Пряники</t>
  </si>
  <si>
    <t>Огурец соленый кусочками(огурцы соленые)</t>
  </si>
  <si>
    <t>81/73</t>
  </si>
  <si>
    <t>Суп картофельный с горохом, говядиной, гренками  (говядина,картофель,лук репчатый,морковь,масло сливочное,горох, батон)</t>
  </si>
  <si>
    <t>Котлеты рыбные Любительские(филе трески, лук репчатый, яйцо, морковь, масло растительное,соль)</t>
  </si>
  <si>
    <t>Картофель тушенный с овощами(картофель, морковь,лук,кабачки,масло растительное)</t>
  </si>
  <si>
    <t>Напиток из черной смородины(смородина свежезамороженая,сахар)</t>
  </si>
  <si>
    <t>хлеб чер.</t>
  </si>
  <si>
    <t>Омлет с сыром  и сосисками(яйцо,молоко,сосиска,сыр,помидорами,масло растительное)</t>
  </si>
  <si>
    <t>Бутерброд с мясными гастрономическими продуктами(батон, ветчина,масло сливочное)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</si>
  <si>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</si>
  <si>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</si>
  <si>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</si>
  <si>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Напиток клубничный(клубника свежемороженая, сахар)</t>
  </si>
  <si>
    <t>Каша Дружба(крупа пшено,рис,молоко,масло сливочное,сахар,соль)</t>
  </si>
  <si>
    <t>Бутерброд с маслом и сыром (сыр, масло сливочное,батон)</t>
  </si>
  <si>
    <t>Чай с лимоном(чай, лимон, сахар)</t>
  </si>
  <si>
    <t>Печенье овсяное</t>
  </si>
  <si>
    <t>Салат из помидор свежих,огурцов свежих,перец сладкий (помидоры,огурцы,перец сладкий свежие,лук зеленый,масло растительно)</t>
  </si>
  <si>
    <t>Суп рыбный(треска тушка, картофель, лук репчатый, морковь, перловка, петрушка, укроп)</t>
  </si>
  <si>
    <t>Гуляш из филе идейки(Филе индейки, лук репчатый, масло растительное, мука пшеничная)</t>
  </si>
  <si>
    <t>Пюре картофельное (картофель,масло сливочное,молоко,соль)</t>
  </si>
  <si>
    <t>Компот из кураги(курага,сахар)</t>
  </si>
  <si>
    <t>184</t>
  </si>
  <si>
    <t>Каша пшеничная вязкая(крупа пшеничная,молоко,сахар,соль)</t>
  </si>
  <si>
    <t>150/10</t>
  </si>
  <si>
    <t>431</t>
  </si>
  <si>
    <t>1</t>
  </si>
  <si>
    <t>Бутерброд с маслом (масло сливочное,батон)</t>
  </si>
  <si>
    <t>Йогурт в индивидуальной упаковке</t>
  </si>
  <si>
    <t>Закуска</t>
  </si>
  <si>
    <t>71/2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</si>
  <si>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</si>
  <si>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</si>
  <si>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</si>
  <si>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</si>
  <si>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</si>
  <si>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</si>
  <si>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</si>
  <si>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</si>
  <si>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Каша гречневая с сосиской(крупа греча,сосиски,масло сливочное, соль)</t>
  </si>
  <si>
    <t>Бутерброд с сыром и маслом(батон,сыр, масло сливочное)</t>
  </si>
  <si>
    <t>Сосиска отварная</t>
  </si>
  <si>
    <t>Чай с сахаром(чай,сахар)</t>
  </si>
  <si>
    <t>Салат из квашеной капусты(капуста квашеная, лук зеленый, сахар, масло растительное)</t>
  </si>
  <si>
    <t>Суп летний(кура тушка,капуста б/к,морковь,лук репчатый,масло растительное,горошек зеленый,яйца)</t>
  </si>
  <si>
    <t>238/366</t>
  </si>
  <si>
    <t>Рыба запеченая в омлете с овощами(филе судака,молоко,лук речатый,морковь,масло растительное,сыр,соль)</t>
  </si>
  <si>
    <t>Напиток клюквеный(клюква свежемороженая,сахар)</t>
  </si>
  <si>
    <t>Каша рисовая вязкая (молоко, крупа рисовая,сахар)</t>
  </si>
  <si>
    <t>Чай с джемом(чай, джем, сахар)</t>
  </si>
  <si>
    <t>Киломолочный продукт</t>
  </si>
  <si>
    <t>Салат из сежих помидор со сладким перцем** ( до 28.2.03 используется свежий лук репчатый, с 01.03 заменяем на зеленый лук)</t>
  </si>
  <si>
    <t>Борщ с капустой и картофелем со сметаной (капуста,свекла,картофель,морковь, сметана,говядина)</t>
  </si>
  <si>
    <t>Биточки "школьник""(мясо говядина,свинина,крупа манная,мука пшеничная,лук репчатый,соль)</t>
  </si>
  <si>
    <t>Макароны отварные(макароны,масло сливочное,соль)</t>
  </si>
  <si>
    <t>Напиток из вишни(вишня свежеморожена,сахар)</t>
  </si>
  <si>
    <t>Бутерброд с плавленым сыром(батон, сыр плавленый,масло сливочное)</t>
  </si>
  <si>
    <t>Салат из соленых огурцов(огурцы соленые,масло растительное,лук зеленый)</t>
  </si>
  <si>
    <t>Плов из птицы (рис,кура, морковь,лук,томатная паста)</t>
  </si>
  <si>
    <t>Нектар мультифруктовый фруктовый в индивидуальной упаковке</t>
  </si>
  <si>
    <t>172</t>
  </si>
  <si>
    <t>Хлопья кукурузные с молоком(молоко, хлопья кукурузные)</t>
  </si>
  <si>
    <t>Чай с лимоном(чай,лимон,сахар)</t>
  </si>
  <si>
    <t>Бурерброд с вареньем(батон,варенье)</t>
  </si>
  <si>
    <t>Салат Школьный(свекла,горошек зеленый,огурцы соленые,масло растительное,лук зеленый)</t>
  </si>
  <si>
    <t>Солянка домашняя(говядина,сосики,ветчина,огурец соленый,томатная паста,масло растительное,лук репчатый,соль)</t>
  </si>
  <si>
    <t>285</t>
  </si>
  <si>
    <t>Тефтели из говядины(говядина,рис,лук репчатый,свинина,масло растительное)</t>
  </si>
  <si>
    <t>Напиток из облепихи(облепиха свежемороженая,сахар)</t>
  </si>
  <si>
    <t>Греча отварная(греча,масло сливочное,соль)</t>
  </si>
  <si>
    <t>Каша манная жидкая(маннка,молоко,сахар,масло сливочное,соль)</t>
  </si>
  <si>
    <t>Чай с молоком (чай,молоко, сахар)</t>
  </si>
  <si>
    <t>Груши свежие</t>
  </si>
  <si>
    <t>5</t>
  </si>
  <si>
    <t>Бутерброд ветчиной и маслом(батон,ветчина, масло сливочное)</t>
  </si>
  <si>
    <t>Салат</t>
  </si>
  <si>
    <t>Суп картофельный с макаронными изделиями с курой(окорок куриный,макаронные изделия,картофель,лук репчатый,морковь,масло сливочное,соль)</t>
  </si>
  <si>
    <t>Индейка в сметаном соусе(филе индейки, сметана,лук репчатый,морковь,мука,соль)</t>
  </si>
  <si>
    <t>Рис с овощами(рис,морковь,лук репчатый,горошек  зеленый,масло сливочное,масло растительное,соль)</t>
  </si>
  <si>
    <t>Каша пшеная вязкая(крупа пшеная,молоко,масло сливочное,сахар,соль)</t>
  </si>
  <si>
    <t>7</t>
  </si>
  <si>
    <t>Бутерброд с рыбными гастрономическими продуктами( батон,филе лосося,масло сливочное)</t>
  </si>
  <si>
    <t>Салат из свежих помидоров и огурцов(помидоры,огурец,лук зеленый,масло растительное)</t>
  </si>
  <si>
    <t>Борщ волынский со сметаной (капуста,свекла,помидоры,морковь, сметана,говядина)</t>
  </si>
  <si>
    <t>Котлеты куриные запеченые в молочном соусе(филе индейки,филе куриное,яйцо,лук репчатый,батон,молоко,сыр)</t>
  </si>
  <si>
    <t>Макароны отварные</t>
  </si>
  <si>
    <t>27</t>
  </si>
  <si>
    <t>Напиток из черной смородины(черная смородина свежезамороженая,сахар)</t>
  </si>
  <si>
    <t>Каша молочная гречневая(гречка,молоко,сахар,соль,масло сливочное)</t>
  </si>
  <si>
    <t>Чай с лимоном(чай,сахар, лимон)</t>
  </si>
  <si>
    <t>Бутерброд с маслом и гастрономическими продуктами(батон,масло сливочное,ветчина)</t>
  </si>
  <si>
    <t>Конфета шоколадная</t>
  </si>
  <si>
    <t>70/2</t>
  </si>
  <si>
    <t>Огурец соленый (порц)(огурец соленый)</t>
  </si>
  <si>
    <t>Суп картофельный с рисовый крупой и курой(окорок курины,рис,лук репчатый,томат паста,морковь,масло сливочное,соль)</t>
  </si>
  <si>
    <t>Гуляш (говядина зад часть,масло растительное.лук репчатый,томат-паста,мука пшеничная,соль)</t>
  </si>
  <si>
    <t>Напиток из вишни(вишня свежезамороженая,сахар)</t>
  </si>
  <si>
    <t>Каша молочная овсяная(овсянка,молоко,сахар,соль,масло сливочное)</t>
  </si>
  <si>
    <t>Какао(какао, молоко,сахар)</t>
  </si>
  <si>
    <t>Бутерброд с джемом (батон,джем,масло сливочное)</t>
  </si>
  <si>
    <t>Салат из свеклы с сыром и чесноком(свекла,чеснок,сыр,масло растительное)</t>
  </si>
  <si>
    <t>Суп овощной с цветной капустой(кура тушка,капуста цветная,картофель,лук репчатый,морковь,сметана)</t>
  </si>
  <si>
    <t>Голубцы ленивые(говядина зад часть,капуста свежая,рис,масло растительное,лук репчатый,соль)</t>
  </si>
  <si>
    <t>Напиток клубничны(клубника свежезамороженая,сахар)</t>
  </si>
  <si>
    <t>Каша рисовая(рис,молоко,масло сливочное,соль,сахар)</t>
  </si>
  <si>
    <t>Чай с джемом (чай,сахар,джем)</t>
  </si>
  <si>
    <t>3</t>
  </si>
  <si>
    <t>Бутерброд с сыром(батон,масло сливочное,сыр )</t>
  </si>
  <si>
    <t>Сосиска отварная(сосиска детская)</t>
  </si>
  <si>
    <t>71/1</t>
  </si>
  <si>
    <t>Помидор свежий кусочком(томаты свежие)</t>
  </si>
  <si>
    <t>Суп картофельный с ветчиной и сыром,гренками(окорок куриный,сыр, картофель, морковь, лук репчатый, батон, масло растительное,укроп)</t>
  </si>
  <si>
    <t>Плов из свинины(свинина,рис,морковь,лук репчатый,томат паста,масло растительное,масло сливочное)</t>
  </si>
  <si>
    <t>Напиток малиновый(малина свежемороженая,сахар)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</si>
</sst>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2" borderId="23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/>
    </xf>
    <xf numFmtId="0" fontId="11" fillId="2" borderId="9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wrapText="1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2" fontId="2" fillId="3" borderId="20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 wrapText="1"/>
    </xf>
    <xf numFmtId="2" fontId="11" fillId="2" borderId="9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vertical="top" wrapText="1"/>
    </xf>
    <xf numFmtId="0" fontId="2" fillId="3" borderId="35" xfId="0" applyFont="1" applyFill="1" applyBorder="1" applyAlignment="1">
      <alignment horizontal="center" vertical="top" wrapText="1"/>
    </xf>
    <xf numFmtId="0" fontId="0" fillId="2" borderId="24" xfId="0" applyFill="1" applyBorder="1" applyProtection="1">
      <protection locked="0"/>
    </xf>
    <xf numFmtId="0" fontId="9" fillId="0" borderId="19" xfId="0" applyFont="1" applyBorder="1" applyAlignment="1" applyProtection="1">
      <alignment horizontal="right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1" fillId="2" borderId="10" xfId="0" applyNumberFormat="1" applyFont="1" applyFill="1" applyBorder="1" applyAlignment="1">
      <alignment horizontal="center" vertical="center"/>
    </xf>
    <xf numFmtId="2" fontId="13" fillId="2" borderId="14" xfId="0" applyNumberFormat="1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4" xfId="0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topLeftCell="A167" zoomScale="80" zoomScaleNormal="80" workbookViewId="0">
      <selection activeCell="E282" sqref="E282"/>
    </sheetView>
  </sheetViews>
  <sheetFormatPr defaultRowHeight="15" x14ac:dyDescent="0.25"/>
  <cols>
    <col min="4" max="4" width="12.7109375" customWidth="1"/>
    <col min="5" max="5" width="23.85546875" customWidth="1"/>
  </cols>
  <sheetData>
    <row r="1" spans="1:12" x14ac:dyDescent="0.25">
      <c r="A1" s="1" t="s">
        <v>0</v>
      </c>
      <c r="B1" s="2"/>
      <c r="C1" s="137" t="s">
        <v>58</v>
      </c>
      <c r="D1" s="138"/>
      <c r="E1" s="139"/>
      <c r="F1" s="3" t="s">
        <v>1</v>
      </c>
      <c r="G1" s="2" t="s">
        <v>2</v>
      </c>
      <c r="H1" s="140" t="s">
        <v>59</v>
      </c>
      <c r="I1" s="140"/>
      <c r="J1" s="140"/>
      <c r="K1" s="14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40" t="s">
        <v>60</v>
      </c>
      <c r="I2" s="140"/>
      <c r="J2" s="140"/>
      <c r="K2" s="14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6" x14ac:dyDescent="0.25">
      <c r="A6" s="16">
        <v>1</v>
      </c>
      <c r="B6" s="17">
        <v>1</v>
      </c>
      <c r="C6" s="96" t="s">
        <v>23</v>
      </c>
      <c r="D6" s="45" t="s">
        <v>24</v>
      </c>
      <c r="E6" s="47" t="s">
        <v>61</v>
      </c>
      <c r="F6" s="49">
        <v>155</v>
      </c>
      <c r="G6" s="46">
        <v>4.6900000000000004</v>
      </c>
      <c r="H6" s="46">
        <v>4.01</v>
      </c>
      <c r="I6" s="50">
        <v>11.25</v>
      </c>
      <c r="J6" s="46">
        <v>182.36</v>
      </c>
      <c r="K6" s="46">
        <v>184</v>
      </c>
      <c r="L6" s="91">
        <v>13.24</v>
      </c>
    </row>
    <row r="7" spans="1:12" ht="24" x14ac:dyDescent="0.25">
      <c r="A7" s="19"/>
      <c r="B7" s="20"/>
      <c r="C7" s="95"/>
      <c r="D7" s="66" t="s">
        <v>31</v>
      </c>
      <c r="E7" s="53" t="s">
        <v>62</v>
      </c>
      <c r="F7" s="54">
        <v>200</v>
      </c>
      <c r="G7" s="52">
        <v>2.7</v>
      </c>
      <c r="H7" s="52">
        <v>1.1000000000000001</v>
      </c>
      <c r="I7" s="55">
        <v>10.89</v>
      </c>
      <c r="J7" s="52">
        <v>85.98</v>
      </c>
      <c r="K7" s="52">
        <v>432</v>
      </c>
      <c r="L7" s="92">
        <v>10.26</v>
      </c>
    </row>
    <row r="8" spans="1:12" ht="24" x14ac:dyDescent="0.25">
      <c r="A8" s="19"/>
      <c r="B8" s="20"/>
      <c r="C8" s="95"/>
      <c r="D8" s="66" t="s">
        <v>36</v>
      </c>
      <c r="E8" s="53" t="s">
        <v>63</v>
      </c>
      <c r="F8" s="54">
        <v>35</v>
      </c>
      <c r="G8" s="52">
        <v>2.65</v>
      </c>
      <c r="H8" s="52">
        <v>3.45</v>
      </c>
      <c r="I8" s="55">
        <v>25.6</v>
      </c>
      <c r="J8" s="52">
        <v>102.58</v>
      </c>
      <c r="K8" s="52">
        <v>3</v>
      </c>
      <c r="L8" s="92">
        <v>21.36</v>
      </c>
    </row>
    <row r="9" spans="1:12" x14ac:dyDescent="0.25">
      <c r="A9" s="19"/>
      <c r="B9" s="20"/>
      <c r="C9" s="95"/>
      <c r="D9" s="66" t="s">
        <v>37</v>
      </c>
      <c r="E9" s="61" t="s">
        <v>39</v>
      </c>
      <c r="F9" s="54">
        <v>150</v>
      </c>
      <c r="G9" s="52">
        <v>1.2</v>
      </c>
      <c r="H9" s="52">
        <v>0</v>
      </c>
      <c r="I9" s="55">
        <v>31.6</v>
      </c>
      <c r="J9" s="52">
        <v>78.69</v>
      </c>
      <c r="K9" s="52" t="s">
        <v>38</v>
      </c>
      <c r="L9" s="92">
        <v>18.95</v>
      </c>
    </row>
    <row r="10" spans="1:12" x14ac:dyDescent="0.25">
      <c r="A10" s="19"/>
      <c r="B10" s="20"/>
      <c r="C10" s="95"/>
      <c r="D10" s="66" t="s">
        <v>40</v>
      </c>
      <c r="E10" s="61" t="s">
        <v>64</v>
      </c>
      <c r="F10" s="54">
        <v>95</v>
      </c>
      <c r="G10" s="52">
        <v>8</v>
      </c>
      <c r="H10" s="52">
        <v>10</v>
      </c>
      <c r="I10" s="55">
        <v>3.9</v>
      </c>
      <c r="J10" s="52">
        <v>138</v>
      </c>
      <c r="K10" s="52" t="s">
        <v>38</v>
      </c>
      <c r="L10" s="92">
        <v>40.590000000000003</v>
      </c>
    </row>
    <row r="11" spans="1:12" x14ac:dyDescent="0.25">
      <c r="A11" s="19"/>
      <c r="B11" s="20"/>
      <c r="C11" s="95"/>
      <c r="D11" s="66"/>
      <c r="E11" s="57"/>
      <c r="F11" s="48"/>
      <c r="G11" s="52"/>
      <c r="H11" s="52"/>
      <c r="I11" s="55"/>
      <c r="J11" s="52"/>
      <c r="K11" s="52"/>
      <c r="L11" s="93"/>
    </row>
    <row r="12" spans="1:12" x14ac:dyDescent="0.25">
      <c r="A12" s="19"/>
      <c r="B12" s="20"/>
      <c r="C12" s="95"/>
      <c r="D12" s="66"/>
      <c r="E12" s="57"/>
      <c r="F12" s="48"/>
      <c r="G12" s="52"/>
      <c r="H12" s="52"/>
      <c r="I12" s="55"/>
      <c r="J12" s="52"/>
      <c r="K12" s="52"/>
      <c r="L12" s="92"/>
    </row>
    <row r="13" spans="1:12" ht="15.75" thickBot="1" x14ac:dyDescent="0.3">
      <c r="A13" s="26"/>
      <c r="B13" s="27"/>
      <c r="C13" s="97"/>
      <c r="D13" s="112" t="s">
        <v>25</v>
      </c>
      <c r="E13" s="98"/>
      <c r="F13" s="99">
        <f>SUM(F6:F12)</f>
        <v>635</v>
      </c>
      <c r="G13" s="99">
        <f t="shared" ref="G13:L13" si="0">SUM(G6:G12)</f>
        <v>19.240000000000002</v>
      </c>
      <c r="H13" s="99">
        <f t="shared" si="0"/>
        <v>18.559999999999999</v>
      </c>
      <c r="I13" s="99">
        <f t="shared" si="0"/>
        <v>83.240000000000009</v>
      </c>
      <c r="J13" s="99">
        <f t="shared" si="0"/>
        <v>587.61</v>
      </c>
      <c r="K13" s="100"/>
      <c r="L13" s="100">
        <f t="shared" si="0"/>
        <v>104.4</v>
      </c>
    </row>
    <row r="14" spans="1:12" ht="60.75" x14ac:dyDescent="0.25">
      <c r="A14" s="33">
        <f>A6</f>
        <v>1</v>
      </c>
      <c r="B14" s="34">
        <f>B6</f>
        <v>1</v>
      </c>
      <c r="C14" s="94" t="s">
        <v>26</v>
      </c>
      <c r="D14" s="45" t="s">
        <v>27</v>
      </c>
      <c r="E14" s="59" t="s">
        <v>65</v>
      </c>
      <c r="F14" s="49">
        <v>100</v>
      </c>
      <c r="G14" s="58">
        <v>0.66</v>
      </c>
      <c r="H14" s="58">
        <v>6.06</v>
      </c>
      <c r="I14" s="58">
        <v>2.16</v>
      </c>
      <c r="J14" s="58">
        <v>63.599999999999994</v>
      </c>
      <c r="K14" s="58">
        <v>25</v>
      </c>
      <c r="L14" s="91">
        <v>17.11</v>
      </c>
    </row>
    <row r="15" spans="1:12" ht="84.75" x14ac:dyDescent="0.25">
      <c r="A15" s="19"/>
      <c r="B15" s="20"/>
      <c r="C15" s="95"/>
      <c r="D15" s="66" t="s">
        <v>28</v>
      </c>
      <c r="E15" s="61" t="s">
        <v>66</v>
      </c>
      <c r="F15" s="54">
        <v>235</v>
      </c>
      <c r="G15" s="52">
        <v>3.4</v>
      </c>
      <c r="H15" s="52">
        <v>3.65</v>
      </c>
      <c r="I15" s="52">
        <v>23.69</v>
      </c>
      <c r="J15" s="52">
        <v>178.69</v>
      </c>
      <c r="K15" s="52">
        <v>91</v>
      </c>
      <c r="L15" s="92">
        <v>43.26</v>
      </c>
    </row>
    <row r="16" spans="1:12" ht="60.75" x14ac:dyDescent="0.25">
      <c r="A16" s="19"/>
      <c r="B16" s="20"/>
      <c r="C16" s="95"/>
      <c r="D16" s="66" t="s">
        <v>29</v>
      </c>
      <c r="E16" s="61" t="s">
        <v>67</v>
      </c>
      <c r="F16" s="54">
        <v>120</v>
      </c>
      <c r="G16" s="62">
        <v>11.85</v>
      </c>
      <c r="H16" s="62">
        <v>12.2</v>
      </c>
      <c r="I16" s="62">
        <v>25.36</v>
      </c>
      <c r="J16" s="62">
        <v>235.69</v>
      </c>
      <c r="K16" s="52" t="s">
        <v>41</v>
      </c>
      <c r="L16" s="92">
        <v>38.69</v>
      </c>
    </row>
    <row r="17" spans="1:12" ht="36.75" x14ac:dyDescent="0.25">
      <c r="A17" s="19"/>
      <c r="B17" s="20"/>
      <c r="C17" s="95"/>
      <c r="D17" s="66" t="s">
        <v>42</v>
      </c>
      <c r="E17" s="61" t="s">
        <v>68</v>
      </c>
      <c r="F17" s="54">
        <v>150</v>
      </c>
      <c r="G17" s="64">
        <v>5.28</v>
      </c>
      <c r="H17" s="64">
        <v>4.6079999999999997</v>
      </c>
      <c r="I17" s="64">
        <v>18.3</v>
      </c>
      <c r="J17" s="64">
        <v>122.36</v>
      </c>
      <c r="K17" s="52">
        <v>181</v>
      </c>
      <c r="L17" s="92">
        <v>17.98</v>
      </c>
    </row>
    <row r="18" spans="1:12" ht="24.75" x14ac:dyDescent="0.25">
      <c r="A18" s="19"/>
      <c r="B18" s="20"/>
      <c r="C18" s="95"/>
      <c r="D18" s="66" t="s">
        <v>31</v>
      </c>
      <c r="E18" s="57" t="s">
        <v>43</v>
      </c>
      <c r="F18" s="54">
        <v>200</v>
      </c>
      <c r="G18" s="52">
        <v>1</v>
      </c>
      <c r="H18" s="52">
        <v>0.2</v>
      </c>
      <c r="I18" s="52">
        <v>19.8</v>
      </c>
      <c r="J18" s="52">
        <v>86</v>
      </c>
      <c r="K18" s="52" t="s">
        <v>38</v>
      </c>
      <c r="L18" s="92">
        <v>32.19</v>
      </c>
    </row>
    <row r="19" spans="1:12" ht="24.75" x14ac:dyDescent="0.25">
      <c r="A19" s="19"/>
      <c r="B19" s="20"/>
      <c r="C19" s="95"/>
      <c r="D19" s="66" t="s">
        <v>32</v>
      </c>
      <c r="E19" s="57" t="s">
        <v>44</v>
      </c>
      <c r="F19" s="54">
        <v>25</v>
      </c>
      <c r="G19" s="52">
        <v>1.6</v>
      </c>
      <c r="H19" s="52">
        <v>0.62</v>
      </c>
      <c r="I19" s="52">
        <v>10.69</v>
      </c>
      <c r="J19" s="52">
        <v>54.58</v>
      </c>
      <c r="K19" s="52" t="s">
        <v>38</v>
      </c>
      <c r="L19" s="92">
        <v>4.42</v>
      </c>
    </row>
    <row r="20" spans="1:12" ht="24.75" x14ac:dyDescent="0.25">
      <c r="A20" s="19"/>
      <c r="B20" s="20"/>
      <c r="C20" s="95"/>
      <c r="D20" s="66" t="s">
        <v>33</v>
      </c>
      <c r="E20" s="57" t="s">
        <v>45</v>
      </c>
      <c r="F20" s="54">
        <v>25</v>
      </c>
      <c r="G20" s="52">
        <v>2.65</v>
      </c>
      <c r="H20" s="52">
        <v>0.35</v>
      </c>
      <c r="I20" s="52">
        <v>16.96</v>
      </c>
      <c r="J20" s="52">
        <v>81.58</v>
      </c>
      <c r="K20" s="52" t="s">
        <v>38</v>
      </c>
      <c r="L20" s="92">
        <v>2.85</v>
      </c>
    </row>
    <row r="21" spans="1:12" x14ac:dyDescent="0.25">
      <c r="A21" s="19"/>
      <c r="B21" s="20"/>
      <c r="C21" s="95"/>
      <c r="D21" s="105"/>
      <c r="E21" s="23"/>
      <c r="F21" s="24"/>
      <c r="G21" s="24"/>
      <c r="H21" s="24"/>
      <c r="I21" s="24"/>
      <c r="J21" s="24"/>
      <c r="K21" s="24"/>
      <c r="L21" s="25"/>
    </row>
    <row r="22" spans="1:12" x14ac:dyDescent="0.25">
      <c r="A22" s="19"/>
      <c r="B22" s="20"/>
      <c r="C22" s="95"/>
      <c r="D22" s="105"/>
      <c r="E22" s="23"/>
      <c r="F22" s="24"/>
      <c r="G22" s="24"/>
      <c r="H22" s="24"/>
      <c r="I22" s="24"/>
      <c r="J22" s="24"/>
      <c r="K22" s="24"/>
      <c r="L22" s="25"/>
    </row>
    <row r="23" spans="1:12" ht="15.75" thickBot="1" x14ac:dyDescent="0.3">
      <c r="A23" s="26"/>
      <c r="B23" s="27"/>
      <c r="C23" s="97"/>
      <c r="D23" s="106" t="s">
        <v>25</v>
      </c>
      <c r="E23" s="107"/>
      <c r="F23" s="108">
        <f>SUM(F14:F22)</f>
        <v>855</v>
      </c>
      <c r="G23" s="108">
        <f t="shared" ref="G23:J23" si="1">SUM(G14:G22)</f>
        <v>26.44</v>
      </c>
      <c r="H23" s="108">
        <f t="shared" si="1"/>
        <v>27.687999999999999</v>
      </c>
      <c r="I23" s="108">
        <f t="shared" si="1"/>
        <v>116.96000000000001</v>
      </c>
      <c r="J23" s="108">
        <f t="shared" si="1"/>
        <v>822.50000000000011</v>
      </c>
      <c r="K23" s="108"/>
      <c r="L23" s="109">
        <f t="shared" ref="L23" si="2">SUM(L14:L22)</f>
        <v>156.5</v>
      </c>
    </row>
    <row r="24" spans="1:12" ht="15.75" thickBot="1" x14ac:dyDescent="0.3">
      <c r="A24" s="36">
        <f>A6</f>
        <v>1</v>
      </c>
      <c r="B24" s="37">
        <f>B6</f>
        <v>1</v>
      </c>
      <c r="C24" s="131" t="s">
        <v>34</v>
      </c>
      <c r="D24" s="141"/>
      <c r="E24" s="101"/>
      <c r="F24" s="102">
        <f>F13+F23</f>
        <v>1490</v>
      </c>
      <c r="G24" s="102">
        <f t="shared" ref="G24:J24" si="3">G13+G23</f>
        <v>45.680000000000007</v>
      </c>
      <c r="H24" s="102">
        <f t="shared" si="3"/>
        <v>46.247999999999998</v>
      </c>
      <c r="I24" s="102">
        <f t="shared" si="3"/>
        <v>200.20000000000002</v>
      </c>
      <c r="J24" s="102">
        <f t="shared" si="3"/>
        <v>1410.1100000000001</v>
      </c>
      <c r="K24" s="102"/>
      <c r="L24" s="102">
        <f t="shared" ref="L24" si="4">L13+L23</f>
        <v>260.89999999999998</v>
      </c>
    </row>
    <row r="25" spans="1:12" ht="36.75" x14ac:dyDescent="0.25">
      <c r="A25" s="40">
        <v>1</v>
      </c>
      <c r="B25" s="20">
        <v>2</v>
      </c>
      <c r="C25" s="96" t="s">
        <v>23</v>
      </c>
      <c r="D25" s="45" t="s">
        <v>24</v>
      </c>
      <c r="E25" s="59" t="s">
        <v>70</v>
      </c>
      <c r="F25" s="49">
        <v>155</v>
      </c>
      <c r="G25" s="81">
        <v>7.0500000000000007</v>
      </c>
      <c r="H25" s="81">
        <v>3.8499999999999996</v>
      </c>
      <c r="I25" s="81">
        <v>22.959999999999997</v>
      </c>
      <c r="J25" s="81">
        <v>160.52000000000001</v>
      </c>
      <c r="K25" s="49">
        <v>358</v>
      </c>
      <c r="L25" s="91">
        <v>16.440000000000001</v>
      </c>
    </row>
    <row r="26" spans="1:12" x14ac:dyDescent="0.25">
      <c r="A26" s="40"/>
      <c r="B26" s="20"/>
      <c r="C26" s="95"/>
      <c r="D26" s="66" t="s">
        <v>37</v>
      </c>
      <c r="E26" s="57" t="s">
        <v>50</v>
      </c>
      <c r="F26" s="54">
        <v>150</v>
      </c>
      <c r="G26" s="64">
        <v>0.72185999999999995</v>
      </c>
      <c r="H26" s="64">
        <v>0.48124000000000006</v>
      </c>
      <c r="I26" s="64">
        <v>20.988000000000003</v>
      </c>
      <c r="J26" s="64">
        <v>84.938860000000005</v>
      </c>
      <c r="K26" s="52">
        <v>430</v>
      </c>
      <c r="L26" s="92">
        <v>29.68</v>
      </c>
    </row>
    <row r="27" spans="1:12" ht="24" x14ac:dyDescent="0.25">
      <c r="A27" s="40"/>
      <c r="B27" s="20"/>
      <c r="C27" s="95"/>
      <c r="D27" s="66" t="s">
        <v>31</v>
      </c>
      <c r="E27" s="53" t="s">
        <v>71</v>
      </c>
      <c r="F27" s="54">
        <v>200</v>
      </c>
      <c r="G27" s="52">
        <v>2.9</v>
      </c>
      <c r="H27" s="52">
        <v>2.5</v>
      </c>
      <c r="I27" s="52">
        <v>24.8</v>
      </c>
      <c r="J27" s="52">
        <v>134</v>
      </c>
      <c r="K27" s="52">
        <v>5</v>
      </c>
      <c r="L27" s="92">
        <v>12.36</v>
      </c>
    </row>
    <row r="28" spans="1:12" ht="36.75" x14ac:dyDescent="0.25">
      <c r="A28" s="40"/>
      <c r="B28" s="20"/>
      <c r="C28" s="95"/>
      <c r="D28" s="66" t="s">
        <v>57</v>
      </c>
      <c r="E28" s="61" t="s">
        <v>72</v>
      </c>
      <c r="F28" s="54">
        <v>55</v>
      </c>
      <c r="G28" s="52">
        <v>3.3</v>
      </c>
      <c r="H28" s="52">
        <v>8.25</v>
      </c>
      <c r="I28" s="52">
        <v>15.6</v>
      </c>
      <c r="J28" s="52">
        <v>144.6</v>
      </c>
      <c r="K28" s="52" t="s">
        <v>38</v>
      </c>
      <c r="L28" s="92">
        <v>27.71</v>
      </c>
    </row>
    <row r="29" spans="1:12" x14ac:dyDescent="0.25">
      <c r="A29" s="40"/>
      <c r="B29" s="20"/>
      <c r="C29" s="95"/>
      <c r="D29" s="66" t="s">
        <v>73</v>
      </c>
      <c r="E29" s="61" t="s">
        <v>55</v>
      </c>
      <c r="F29" s="54">
        <v>50</v>
      </c>
      <c r="G29" s="52">
        <v>5.0999999999999996</v>
      </c>
      <c r="H29" s="52">
        <v>4.5999999999999996</v>
      </c>
      <c r="I29" s="52">
        <v>0.3</v>
      </c>
      <c r="J29" s="52">
        <v>63</v>
      </c>
      <c r="K29" s="52" t="s">
        <v>38</v>
      </c>
      <c r="L29" s="92">
        <v>18.21</v>
      </c>
    </row>
    <row r="30" spans="1:12" x14ac:dyDescent="0.25">
      <c r="A30" s="40"/>
      <c r="B30" s="20"/>
      <c r="C30" s="95"/>
      <c r="D30" s="105"/>
      <c r="E30" s="23"/>
      <c r="F30" s="24"/>
      <c r="G30" s="24"/>
      <c r="H30" s="24"/>
      <c r="I30" s="24"/>
      <c r="J30" s="24"/>
      <c r="K30" s="24"/>
      <c r="L30" s="25"/>
    </row>
    <row r="31" spans="1:12" x14ac:dyDescent="0.25">
      <c r="A31" s="40"/>
      <c r="B31" s="20"/>
      <c r="C31" s="95"/>
      <c r="D31" s="105"/>
      <c r="E31" s="23"/>
      <c r="F31" s="24"/>
      <c r="G31" s="24"/>
      <c r="H31" s="24"/>
      <c r="I31" s="24"/>
      <c r="J31" s="24"/>
      <c r="K31" s="24"/>
      <c r="L31" s="25"/>
    </row>
    <row r="32" spans="1:12" ht="15.75" thickBot="1" x14ac:dyDescent="0.3">
      <c r="A32" s="41"/>
      <c r="B32" s="27"/>
      <c r="C32" s="97"/>
      <c r="D32" s="106" t="s">
        <v>25</v>
      </c>
      <c r="E32" s="107"/>
      <c r="F32" s="108">
        <f>SUM(F25:F31)</f>
        <v>610</v>
      </c>
      <c r="G32" s="108">
        <f t="shared" ref="G32:L32" si="5">SUM(G25:G31)</f>
        <v>19.071860000000001</v>
      </c>
      <c r="H32" s="108">
        <f t="shared" si="5"/>
        <v>19.681239999999999</v>
      </c>
      <c r="I32" s="108">
        <f t="shared" si="5"/>
        <v>84.647999999999996</v>
      </c>
      <c r="J32" s="108">
        <f t="shared" si="5"/>
        <v>587.05885999999998</v>
      </c>
      <c r="K32" s="108"/>
      <c r="L32" s="109">
        <f t="shared" si="5"/>
        <v>104.4</v>
      </c>
    </row>
    <row r="33" spans="1:12" x14ac:dyDescent="0.25">
      <c r="A33" s="34">
        <f>A25</f>
        <v>1</v>
      </c>
      <c r="B33" s="34">
        <f>B25</f>
        <v>2</v>
      </c>
      <c r="C33" s="94" t="s">
        <v>26</v>
      </c>
      <c r="D33" s="45" t="s">
        <v>27</v>
      </c>
      <c r="E33" s="47" t="s">
        <v>48</v>
      </c>
      <c r="F33" s="49">
        <v>100</v>
      </c>
      <c r="G33" s="69">
        <v>0.39839999999999998</v>
      </c>
      <c r="H33" s="69">
        <v>0.89639999999999997</v>
      </c>
      <c r="I33" s="69">
        <v>4.9799999999999995</v>
      </c>
      <c r="J33" s="69">
        <v>49.639000000000003</v>
      </c>
      <c r="K33" s="46" t="s">
        <v>47</v>
      </c>
      <c r="L33" s="91">
        <v>13.26</v>
      </c>
    </row>
    <row r="34" spans="1:12" ht="60.75" x14ac:dyDescent="0.25">
      <c r="A34" s="40"/>
      <c r="B34" s="20"/>
      <c r="C34" s="95"/>
      <c r="D34" s="66" t="s">
        <v>28</v>
      </c>
      <c r="E34" s="61" t="s">
        <v>74</v>
      </c>
      <c r="F34" s="54">
        <v>230</v>
      </c>
      <c r="G34" s="64">
        <v>9.8000000000000007</v>
      </c>
      <c r="H34" s="64">
        <v>10.65</v>
      </c>
      <c r="I34" s="64">
        <v>21.58</v>
      </c>
      <c r="J34" s="64">
        <v>156.85</v>
      </c>
      <c r="K34" s="52">
        <v>76</v>
      </c>
      <c r="L34" s="92">
        <v>26.32</v>
      </c>
    </row>
    <row r="35" spans="1:12" ht="72.75" x14ac:dyDescent="0.25">
      <c r="A35" s="40"/>
      <c r="B35" s="20"/>
      <c r="C35" s="95"/>
      <c r="D35" s="66" t="s">
        <v>29</v>
      </c>
      <c r="E35" s="61" t="s">
        <v>75</v>
      </c>
      <c r="F35" s="54">
        <v>90</v>
      </c>
      <c r="G35" s="64">
        <v>8.32</v>
      </c>
      <c r="H35" s="64">
        <v>9.6280000000000001</v>
      </c>
      <c r="I35" s="64">
        <v>15.69</v>
      </c>
      <c r="J35" s="64">
        <v>214.29</v>
      </c>
      <c r="K35" s="52">
        <v>43</v>
      </c>
      <c r="L35" s="92">
        <v>56.47</v>
      </c>
    </row>
    <row r="36" spans="1:12" ht="36.75" x14ac:dyDescent="0.25">
      <c r="A36" s="40"/>
      <c r="B36" s="20"/>
      <c r="C36" s="95"/>
      <c r="D36" s="66" t="s">
        <v>30</v>
      </c>
      <c r="E36" s="61" t="s">
        <v>76</v>
      </c>
      <c r="F36" s="54">
        <v>150</v>
      </c>
      <c r="G36" s="62">
        <v>2.5</v>
      </c>
      <c r="H36" s="62">
        <v>5.0999999999999996</v>
      </c>
      <c r="I36" s="62">
        <v>19.3</v>
      </c>
      <c r="J36" s="62">
        <v>140.25</v>
      </c>
      <c r="K36" s="83">
        <v>113</v>
      </c>
      <c r="L36" s="92">
        <v>13.69</v>
      </c>
    </row>
    <row r="37" spans="1:12" ht="24.75" x14ac:dyDescent="0.25">
      <c r="A37" s="40"/>
      <c r="B37" s="20"/>
      <c r="C37" s="95"/>
      <c r="D37" s="66" t="s">
        <v>31</v>
      </c>
      <c r="E37" s="57" t="s">
        <v>77</v>
      </c>
      <c r="F37" s="54">
        <v>200</v>
      </c>
      <c r="G37" s="52">
        <v>0.2</v>
      </c>
      <c r="H37" s="52">
        <v>0</v>
      </c>
      <c r="I37" s="52">
        <v>11.9</v>
      </c>
      <c r="J37" s="52">
        <v>65.87</v>
      </c>
      <c r="K37" s="52">
        <v>27</v>
      </c>
      <c r="L37" s="92">
        <v>12.6</v>
      </c>
    </row>
    <row r="38" spans="1:12" ht="24.75" x14ac:dyDescent="0.25">
      <c r="A38" s="40"/>
      <c r="B38" s="20"/>
      <c r="C38" s="95"/>
      <c r="D38" s="66" t="s">
        <v>33</v>
      </c>
      <c r="E38" s="57" t="s">
        <v>44</v>
      </c>
      <c r="F38" s="54">
        <v>25</v>
      </c>
      <c r="G38" s="52">
        <v>1.6</v>
      </c>
      <c r="H38" s="52">
        <v>0.62</v>
      </c>
      <c r="I38" s="52">
        <v>10.69</v>
      </c>
      <c r="J38" s="52">
        <v>54.58</v>
      </c>
      <c r="K38" s="52" t="s">
        <v>38</v>
      </c>
      <c r="L38" s="92">
        <v>4.42</v>
      </c>
    </row>
    <row r="39" spans="1:12" ht="24.75" x14ac:dyDescent="0.25">
      <c r="A39" s="40"/>
      <c r="B39" s="20"/>
      <c r="C39" s="95"/>
      <c r="D39" s="66" t="s">
        <v>49</v>
      </c>
      <c r="E39" s="57" t="s">
        <v>45</v>
      </c>
      <c r="F39" s="54">
        <v>25</v>
      </c>
      <c r="G39" s="52">
        <v>2.65</v>
      </c>
      <c r="H39" s="52">
        <v>0.35</v>
      </c>
      <c r="I39" s="52">
        <v>16.96</v>
      </c>
      <c r="J39" s="52">
        <v>81.58</v>
      </c>
      <c r="K39" s="52" t="s">
        <v>38</v>
      </c>
      <c r="L39" s="92">
        <v>2.85</v>
      </c>
    </row>
    <row r="40" spans="1:12" x14ac:dyDescent="0.25">
      <c r="A40" s="40"/>
      <c r="B40" s="20"/>
      <c r="C40" s="95"/>
      <c r="D40" s="66" t="s">
        <v>37</v>
      </c>
      <c r="E40" s="61" t="s">
        <v>50</v>
      </c>
      <c r="F40" s="54">
        <v>150</v>
      </c>
      <c r="G40" s="52">
        <v>1.2</v>
      </c>
      <c r="H40" s="52">
        <v>0.4</v>
      </c>
      <c r="I40" s="52">
        <v>15.87</v>
      </c>
      <c r="J40" s="52">
        <v>59.8</v>
      </c>
      <c r="K40" s="52" t="s">
        <v>38</v>
      </c>
      <c r="L40" s="92">
        <v>26.89</v>
      </c>
    </row>
    <row r="41" spans="1:12" x14ac:dyDescent="0.25">
      <c r="A41" s="40"/>
      <c r="B41" s="20"/>
      <c r="C41" s="95"/>
      <c r="D41" s="105"/>
      <c r="E41" s="23"/>
      <c r="F41" s="24"/>
      <c r="G41" s="24"/>
      <c r="H41" s="24"/>
      <c r="I41" s="24"/>
      <c r="J41" s="24"/>
      <c r="K41" s="24"/>
      <c r="L41" s="25"/>
    </row>
    <row r="42" spans="1:12" ht="15.75" thickBot="1" x14ac:dyDescent="0.3">
      <c r="A42" s="41"/>
      <c r="B42" s="27"/>
      <c r="C42" s="97"/>
      <c r="D42" s="106" t="s">
        <v>25</v>
      </c>
      <c r="E42" s="107"/>
      <c r="F42" s="108">
        <f>SUM(F33:F41)</f>
        <v>970</v>
      </c>
      <c r="G42" s="108">
        <f t="shared" ref="G42:L42" si="6">SUM(G33:G41)</f>
        <v>26.668399999999998</v>
      </c>
      <c r="H42" s="108">
        <f t="shared" si="6"/>
        <v>27.644400000000001</v>
      </c>
      <c r="I42" s="108">
        <f t="shared" si="6"/>
        <v>116.97</v>
      </c>
      <c r="J42" s="108">
        <f t="shared" si="6"/>
        <v>822.85900000000004</v>
      </c>
      <c r="K42" s="108"/>
      <c r="L42" s="109">
        <f t="shared" si="6"/>
        <v>156.5</v>
      </c>
    </row>
    <row r="43" spans="1:12" ht="15.75" thickBot="1" x14ac:dyDescent="0.3">
      <c r="A43" s="42">
        <f>A25</f>
        <v>1</v>
      </c>
      <c r="B43" s="42">
        <f>B25</f>
        <v>2</v>
      </c>
      <c r="C43" s="131" t="s">
        <v>34</v>
      </c>
      <c r="D43" s="141"/>
      <c r="E43" s="101"/>
      <c r="F43" s="102">
        <f>F32+F42</f>
        <v>1580</v>
      </c>
      <c r="G43" s="102">
        <f t="shared" ref="G43:L43" si="7">G32+G42</f>
        <v>45.740259999999999</v>
      </c>
      <c r="H43" s="102">
        <f t="shared" si="7"/>
        <v>47.32564</v>
      </c>
      <c r="I43" s="102">
        <f t="shared" si="7"/>
        <v>201.61799999999999</v>
      </c>
      <c r="J43" s="102">
        <f t="shared" si="7"/>
        <v>1409.91786</v>
      </c>
      <c r="K43" s="102"/>
      <c r="L43" s="102">
        <f t="shared" si="7"/>
        <v>260.89999999999998</v>
      </c>
    </row>
    <row r="44" spans="1:12" ht="36.75" x14ac:dyDescent="0.25">
      <c r="A44" s="16">
        <v>1</v>
      </c>
      <c r="B44" s="17">
        <v>3</v>
      </c>
      <c r="C44" s="96" t="s">
        <v>23</v>
      </c>
      <c r="D44" s="45" t="s">
        <v>51</v>
      </c>
      <c r="E44" s="59" t="s">
        <v>79</v>
      </c>
      <c r="F44" s="49">
        <v>155</v>
      </c>
      <c r="G44" s="69">
        <v>7.89</v>
      </c>
      <c r="H44" s="69">
        <v>7.96</v>
      </c>
      <c r="I44" s="69">
        <v>23.21</v>
      </c>
      <c r="J44" s="69">
        <v>183.65</v>
      </c>
      <c r="K44" s="46">
        <v>189</v>
      </c>
      <c r="L44" s="91">
        <v>17.98</v>
      </c>
    </row>
    <row r="45" spans="1:12" ht="24" x14ac:dyDescent="0.25">
      <c r="A45" s="19"/>
      <c r="B45" s="20"/>
      <c r="C45" s="95"/>
      <c r="D45" s="66" t="s">
        <v>52</v>
      </c>
      <c r="E45" s="53" t="s">
        <v>80</v>
      </c>
      <c r="F45" s="54">
        <v>200</v>
      </c>
      <c r="G45" s="52">
        <v>1.4</v>
      </c>
      <c r="H45" s="52">
        <v>3.25</v>
      </c>
      <c r="I45" s="52">
        <v>7.1</v>
      </c>
      <c r="J45" s="52">
        <v>68.099999999999994</v>
      </c>
      <c r="K45" s="52">
        <v>654</v>
      </c>
      <c r="L45" s="92">
        <v>8.9499999999999993</v>
      </c>
    </row>
    <row r="46" spans="1:12" x14ac:dyDescent="0.25">
      <c r="A46" s="19"/>
      <c r="B46" s="20"/>
      <c r="C46" s="95"/>
      <c r="D46" s="66" t="s">
        <v>37</v>
      </c>
      <c r="E46" s="61" t="s">
        <v>54</v>
      </c>
      <c r="F46" s="54">
        <v>280</v>
      </c>
      <c r="G46" s="52">
        <v>2.2999999999999998</v>
      </c>
      <c r="H46" s="52">
        <v>0.5</v>
      </c>
      <c r="I46" s="52">
        <v>36.799999999999997</v>
      </c>
      <c r="J46" s="52">
        <v>130.25399999999999</v>
      </c>
      <c r="K46" s="52" t="s">
        <v>38</v>
      </c>
      <c r="L46" s="92">
        <v>30.26</v>
      </c>
    </row>
    <row r="47" spans="1:12" ht="24.75" x14ac:dyDescent="0.25">
      <c r="A47" s="19"/>
      <c r="B47" s="20"/>
      <c r="C47" s="95"/>
      <c r="D47" s="66" t="s">
        <v>57</v>
      </c>
      <c r="E47" s="61" t="s">
        <v>82</v>
      </c>
      <c r="F47" s="54">
        <v>60</v>
      </c>
      <c r="G47" s="52">
        <v>2.36</v>
      </c>
      <c r="H47" s="52">
        <v>3.25</v>
      </c>
      <c r="I47" s="52">
        <v>15.24</v>
      </c>
      <c r="J47" s="52">
        <v>139.65</v>
      </c>
      <c r="K47" s="48" t="s">
        <v>81</v>
      </c>
      <c r="L47" s="92">
        <v>28.42</v>
      </c>
    </row>
    <row r="48" spans="1:12" x14ac:dyDescent="0.25">
      <c r="A48" s="19"/>
      <c r="B48" s="20"/>
      <c r="C48" s="95"/>
      <c r="D48" s="66" t="s">
        <v>53</v>
      </c>
      <c r="E48" s="61" t="s">
        <v>83</v>
      </c>
      <c r="F48" s="54">
        <v>40</v>
      </c>
      <c r="G48" s="52">
        <v>5.12</v>
      </c>
      <c r="H48" s="52">
        <v>4.6399999999999997</v>
      </c>
      <c r="I48" s="52">
        <v>0.28000000000000003</v>
      </c>
      <c r="J48" s="52">
        <v>63.48</v>
      </c>
      <c r="K48" s="52">
        <v>213</v>
      </c>
      <c r="L48" s="92">
        <v>9.1199999999999992</v>
      </c>
    </row>
    <row r="49" spans="1:12" x14ac:dyDescent="0.25">
      <c r="A49" s="19"/>
      <c r="B49" s="20"/>
      <c r="C49" s="95"/>
      <c r="D49" s="66" t="s">
        <v>84</v>
      </c>
      <c r="E49" s="53" t="s">
        <v>85</v>
      </c>
      <c r="F49" s="54">
        <v>50</v>
      </c>
      <c r="G49" s="52">
        <v>2.4</v>
      </c>
      <c r="H49" s="52">
        <v>1.4</v>
      </c>
      <c r="I49" s="52">
        <v>38.85</v>
      </c>
      <c r="J49" s="52">
        <v>167.9</v>
      </c>
      <c r="K49" s="52" t="s">
        <v>38</v>
      </c>
      <c r="L49" s="92">
        <v>9.67</v>
      </c>
    </row>
    <row r="50" spans="1:12" x14ac:dyDescent="0.25">
      <c r="A50" s="19"/>
      <c r="B50" s="20"/>
      <c r="C50" s="95"/>
      <c r="D50" s="105"/>
      <c r="E50" s="23"/>
      <c r="F50" s="24"/>
      <c r="G50" s="24"/>
      <c r="H50" s="24"/>
      <c r="I50" s="24"/>
      <c r="J50" s="24"/>
      <c r="K50" s="24"/>
      <c r="L50" s="25"/>
    </row>
    <row r="51" spans="1:12" ht="15.75" thickBot="1" x14ac:dyDescent="0.3">
      <c r="A51" s="26"/>
      <c r="B51" s="27"/>
      <c r="C51" s="97"/>
      <c r="D51" s="112" t="s">
        <v>25</v>
      </c>
      <c r="E51" s="98"/>
      <c r="F51" s="99">
        <f>SUM(F44:F50)</f>
        <v>785</v>
      </c>
      <c r="G51" s="99">
        <f t="shared" ref="G51:L51" si="8">SUM(G44:G50)</f>
        <v>21.47</v>
      </c>
      <c r="H51" s="99">
        <f t="shared" si="8"/>
        <v>21</v>
      </c>
      <c r="I51" s="99">
        <f t="shared" si="8"/>
        <v>121.47999999999999</v>
      </c>
      <c r="J51" s="99">
        <f t="shared" si="8"/>
        <v>753.03399999999999</v>
      </c>
      <c r="K51" s="99"/>
      <c r="L51" s="100">
        <f t="shared" si="8"/>
        <v>104.4</v>
      </c>
    </row>
    <row r="52" spans="1:12" ht="24.75" x14ac:dyDescent="0.25">
      <c r="A52" s="33">
        <f>A44</f>
        <v>1</v>
      </c>
      <c r="B52" s="34">
        <f>B44</f>
        <v>3</v>
      </c>
      <c r="C52" s="94" t="s">
        <v>26</v>
      </c>
      <c r="D52" s="45" t="s">
        <v>27</v>
      </c>
      <c r="E52" s="59" t="s">
        <v>86</v>
      </c>
      <c r="F52" s="60">
        <v>60</v>
      </c>
      <c r="G52" s="85">
        <v>2.6892</v>
      </c>
      <c r="H52" s="85">
        <v>3.09</v>
      </c>
      <c r="I52" s="85">
        <v>2.5895999999999999</v>
      </c>
      <c r="J52" s="85">
        <v>66.731999999999985</v>
      </c>
      <c r="K52" s="46">
        <v>20</v>
      </c>
      <c r="L52" s="110">
        <v>12.98</v>
      </c>
    </row>
    <row r="53" spans="1:12" ht="60.75" x14ac:dyDescent="0.25">
      <c r="A53" s="19"/>
      <c r="B53" s="20"/>
      <c r="C53" s="95"/>
      <c r="D53" s="66" t="s">
        <v>28</v>
      </c>
      <c r="E53" s="61" t="s">
        <v>88</v>
      </c>
      <c r="F53" s="54">
        <v>240</v>
      </c>
      <c r="G53" s="52">
        <v>10.25</v>
      </c>
      <c r="H53" s="52">
        <v>11.58</v>
      </c>
      <c r="I53" s="52">
        <v>35.619999999999997</v>
      </c>
      <c r="J53" s="52">
        <v>173.69</v>
      </c>
      <c r="K53" s="48" t="s">
        <v>87</v>
      </c>
      <c r="L53" s="92">
        <v>30.85</v>
      </c>
    </row>
    <row r="54" spans="1:12" ht="48.75" x14ac:dyDescent="0.25">
      <c r="A54" s="19"/>
      <c r="B54" s="20"/>
      <c r="C54" s="95"/>
      <c r="D54" s="66" t="s">
        <v>29</v>
      </c>
      <c r="E54" s="61" t="s">
        <v>89</v>
      </c>
      <c r="F54" s="54">
        <v>90</v>
      </c>
      <c r="G54" s="62">
        <v>5.98</v>
      </c>
      <c r="H54" s="62">
        <v>6.32</v>
      </c>
      <c r="I54" s="62">
        <v>19.68</v>
      </c>
      <c r="J54" s="62">
        <v>242.36</v>
      </c>
      <c r="K54" s="54">
        <v>245</v>
      </c>
      <c r="L54" s="92">
        <v>76.23</v>
      </c>
    </row>
    <row r="55" spans="1:12" ht="48.75" x14ac:dyDescent="0.25">
      <c r="A55" s="19"/>
      <c r="B55" s="20"/>
      <c r="C55" s="95"/>
      <c r="D55" s="66" t="s">
        <v>30</v>
      </c>
      <c r="E55" s="61" t="s">
        <v>90</v>
      </c>
      <c r="F55" s="54">
        <v>150</v>
      </c>
      <c r="G55" s="62">
        <v>3.5200000000000005</v>
      </c>
      <c r="H55" s="62">
        <v>6.048</v>
      </c>
      <c r="I55" s="62">
        <v>17.25</v>
      </c>
      <c r="J55" s="62">
        <v>140.69</v>
      </c>
      <c r="K55" s="52">
        <v>325</v>
      </c>
      <c r="L55" s="92">
        <v>14.58</v>
      </c>
    </row>
    <row r="56" spans="1:12" ht="36.75" x14ac:dyDescent="0.25">
      <c r="A56" s="19"/>
      <c r="B56" s="20"/>
      <c r="C56" s="95"/>
      <c r="D56" s="66" t="s">
        <v>31</v>
      </c>
      <c r="E56" s="57" t="s">
        <v>91</v>
      </c>
      <c r="F56" s="54">
        <v>200</v>
      </c>
      <c r="G56" s="62">
        <v>0.3</v>
      </c>
      <c r="H56" s="62">
        <v>0.1</v>
      </c>
      <c r="I56" s="62">
        <v>15.2</v>
      </c>
      <c r="J56" s="62">
        <v>62</v>
      </c>
      <c r="K56" s="52">
        <v>27</v>
      </c>
      <c r="L56" s="92">
        <v>14.59</v>
      </c>
    </row>
    <row r="57" spans="1:12" ht="24.75" x14ac:dyDescent="0.25">
      <c r="A57" s="19"/>
      <c r="B57" s="20"/>
      <c r="C57" s="95"/>
      <c r="D57" s="66" t="s">
        <v>32</v>
      </c>
      <c r="E57" s="57" t="s">
        <v>44</v>
      </c>
      <c r="F57" s="54">
        <v>25</v>
      </c>
      <c r="G57" s="52">
        <v>1.6</v>
      </c>
      <c r="H57" s="52">
        <v>0.62</v>
      </c>
      <c r="I57" s="52">
        <v>10.69</v>
      </c>
      <c r="J57" s="52">
        <v>54.58</v>
      </c>
      <c r="K57" s="52" t="s">
        <v>38</v>
      </c>
      <c r="L57" s="92">
        <v>4.42</v>
      </c>
    </row>
    <row r="58" spans="1:12" ht="24.75" x14ac:dyDescent="0.25">
      <c r="A58" s="19"/>
      <c r="B58" s="20"/>
      <c r="C58" s="95"/>
      <c r="D58" s="66" t="s">
        <v>92</v>
      </c>
      <c r="E58" s="57" t="s">
        <v>45</v>
      </c>
      <c r="F58" s="54">
        <v>25</v>
      </c>
      <c r="G58" s="52">
        <v>2.65</v>
      </c>
      <c r="H58" s="52">
        <v>0.35</v>
      </c>
      <c r="I58" s="52">
        <v>16.96</v>
      </c>
      <c r="J58" s="52">
        <v>81.58</v>
      </c>
      <c r="K58" s="52" t="s">
        <v>38</v>
      </c>
      <c r="L58" s="92">
        <v>2.85</v>
      </c>
    </row>
    <row r="59" spans="1:12" x14ac:dyDescent="0.25">
      <c r="A59" s="19"/>
      <c r="B59" s="20"/>
      <c r="C59" s="95"/>
      <c r="D59" s="66"/>
      <c r="E59" s="53"/>
      <c r="F59" s="54"/>
      <c r="G59" s="62"/>
      <c r="H59" s="62"/>
      <c r="I59" s="62"/>
      <c r="J59" s="62"/>
      <c r="K59" s="52"/>
      <c r="L59" s="111"/>
    </row>
    <row r="60" spans="1:12" x14ac:dyDescent="0.25">
      <c r="A60" s="19"/>
      <c r="B60" s="20"/>
      <c r="C60" s="95"/>
      <c r="D60" s="105"/>
      <c r="E60" s="23"/>
      <c r="F60" s="24"/>
      <c r="G60" s="24"/>
      <c r="H60" s="24"/>
      <c r="I60" s="24"/>
      <c r="J60" s="24"/>
      <c r="K60" s="24"/>
      <c r="L60" s="25"/>
    </row>
    <row r="61" spans="1:12" ht="15.75" thickBot="1" x14ac:dyDescent="0.3">
      <c r="A61" s="26"/>
      <c r="B61" s="27"/>
      <c r="C61" s="95"/>
      <c r="D61" s="112" t="s">
        <v>25</v>
      </c>
      <c r="E61" s="98"/>
      <c r="F61" s="99">
        <f>SUM(F52:F60)</f>
        <v>790</v>
      </c>
      <c r="G61" s="99">
        <f t="shared" ref="G61:L61" si="9">SUM(G52:G60)</f>
        <v>26.9892</v>
      </c>
      <c r="H61" s="99">
        <f t="shared" si="9"/>
        <v>28.108000000000008</v>
      </c>
      <c r="I61" s="99">
        <f t="shared" si="9"/>
        <v>117.9896</v>
      </c>
      <c r="J61" s="99">
        <f t="shared" si="9"/>
        <v>821.63200000000006</v>
      </c>
      <c r="K61" s="99"/>
      <c r="L61" s="100">
        <f t="shared" si="9"/>
        <v>156.5</v>
      </c>
    </row>
    <row r="62" spans="1:12" ht="15.75" thickBot="1" x14ac:dyDescent="0.3">
      <c r="A62" s="36">
        <f>A44</f>
        <v>1</v>
      </c>
      <c r="B62" s="113">
        <f>B44</f>
        <v>3</v>
      </c>
      <c r="C62" s="135" t="s">
        <v>34</v>
      </c>
      <c r="D62" s="136"/>
      <c r="E62" s="114"/>
      <c r="F62" s="115">
        <f>F51+F61</f>
        <v>1575</v>
      </c>
      <c r="G62" s="115">
        <f t="shared" ref="G62:L62" si="10">G51+G61</f>
        <v>48.459199999999996</v>
      </c>
      <c r="H62" s="115">
        <f t="shared" si="10"/>
        <v>49.108000000000004</v>
      </c>
      <c r="I62" s="115">
        <f t="shared" si="10"/>
        <v>239.46959999999999</v>
      </c>
      <c r="J62" s="115">
        <f t="shared" si="10"/>
        <v>1574.6660000000002</v>
      </c>
      <c r="K62" s="115"/>
      <c r="L62" s="116">
        <f t="shared" si="10"/>
        <v>260.89999999999998</v>
      </c>
    </row>
    <row r="63" spans="1:12" ht="48.75" x14ac:dyDescent="0.25">
      <c r="A63" s="16">
        <v>1</v>
      </c>
      <c r="B63" s="17">
        <v>4</v>
      </c>
      <c r="C63" s="96" t="s">
        <v>23</v>
      </c>
      <c r="D63" s="45" t="s">
        <v>51</v>
      </c>
      <c r="E63" s="59" t="s">
        <v>93</v>
      </c>
      <c r="F63" s="49">
        <v>150</v>
      </c>
      <c r="G63" s="81">
        <v>8.69</v>
      </c>
      <c r="H63" s="81">
        <v>8.6300000000000008</v>
      </c>
      <c r="I63" s="81">
        <v>22.69</v>
      </c>
      <c r="J63" s="81">
        <v>262.60000000000002</v>
      </c>
      <c r="K63" s="46">
        <v>185</v>
      </c>
      <c r="L63" s="91">
        <v>43.26</v>
      </c>
    </row>
    <row r="64" spans="1:12" x14ac:dyDescent="0.25">
      <c r="A64" s="19"/>
      <c r="B64" s="20"/>
      <c r="C64" s="95"/>
      <c r="D64" s="66" t="s">
        <v>52</v>
      </c>
      <c r="E64" s="57" t="s">
        <v>46</v>
      </c>
      <c r="F64" s="54">
        <v>200</v>
      </c>
      <c r="G64" s="64">
        <v>0.2</v>
      </c>
      <c r="H64" s="64">
        <v>0.1</v>
      </c>
      <c r="I64" s="64">
        <v>15</v>
      </c>
      <c r="J64" s="64">
        <v>60</v>
      </c>
      <c r="K64" s="52">
        <v>429</v>
      </c>
      <c r="L64" s="92">
        <v>1.97</v>
      </c>
    </row>
    <row r="65" spans="1:12" ht="48" x14ac:dyDescent="0.25">
      <c r="A65" s="19"/>
      <c r="B65" s="20"/>
      <c r="C65" s="95"/>
      <c r="D65" s="66" t="s">
        <v>57</v>
      </c>
      <c r="E65" s="53" t="s">
        <v>94</v>
      </c>
      <c r="F65" s="54">
        <v>60</v>
      </c>
      <c r="G65" s="52">
        <v>9.86</v>
      </c>
      <c r="H65" s="52">
        <v>10.210000000000001</v>
      </c>
      <c r="I65" s="52">
        <v>15.89</v>
      </c>
      <c r="J65" s="52">
        <v>202.65</v>
      </c>
      <c r="K65" s="52">
        <v>433</v>
      </c>
      <c r="L65" s="92">
        <v>33.32</v>
      </c>
    </row>
    <row r="66" spans="1:12" x14ac:dyDescent="0.25">
      <c r="A66" s="19"/>
      <c r="B66" s="20"/>
      <c r="C66" s="95"/>
      <c r="D66" s="66" t="s">
        <v>37</v>
      </c>
      <c r="E66" s="61" t="s">
        <v>50</v>
      </c>
      <c r="F66" s="54">
        <v>120</v>
      </c>
      <c r="G66" s="52">
        <v>0.61199999999999999</v>
      </c>
      <c r="H66" s="52">
        <v>0.61199999999999999</v>
      </c>
      <c r="I66" s="52">
        <v>29.3</v>
      </c>
      <c r="J66" s="52">
        <v>58.87</v>
      </c>
      <c r="K66" s="52" t="s">
        <v>38</v>
      </c>
      <c r="L66" s="92">
        <v>25.85</v>
      </c>
    </row>
    <row r="67" spans="1:12" x14ac:dyDescent="0.25">
      <c r="A67" s="19"/>
      <c r="B67" s="20"/>
      <c r="C67" s="95"/>
      <c r="D67" s="66"/>
      <c r="E67" s="53"/>
      <c r="F67" s="54"/>
      <c r="G67" s="52"/>
      <c r="H67" s="52"/>
      <c r="I67" s="52"/>
      <c r="J67" s="52"/>
      <c r="K67" s="52"/>
      <c r="L67" s="92"/>
    </row>
    <row r="68" spans="1:12" x14ac:dyDescent="0.25">
      <c r="A68" s="19"/>
      <c r="B68" s="20"/>
      <c r="C68" s="95"/>
      <c r="D68" s="105"/>
      <c r="E68" s="23"/>
      <c r="F68" s="24"/>
      <c r="G68" s="24"/>
      <c r="H68" s="24"/>
      <c r="I68" s="24"/>
      <c r="J68" s="24"/>
      <c r="K68" s="24"/>
      <c r="L68" s="25"/>
    </row>
    <row r="69" spans="1:12" x14ac:dyDescent="0.25">
      <c r="A69" s="19"/>
      <c r="B69" s="20"/>
      <c r="C69" s="95"/>
      <c r="D69" s="105"/>
      <c r="E69" s="23"/>
      <c r="F69" s="24"/>
      <c r="G69" s="24"/>
      <c r="H69" s="24"/>
      <c r="I69" s="24"/>
      <c r="J69" s="24"/>
      <c r="K69" s="24"/>
      <c r="L69" s="25"/>
    </row>
    <row r="70" spans="1:12" ht="15.75" thickBot="1" x14ac:dyDescent="0.3">
      <c r="A70" s="26"/>
      <c r="B70" s="27"/>
      <c r="C70" s="97"/>
      <c r="D70" s="106" t="s">
        <v>25</v>
      </c>
      <c r="E70" s="107"/>
      <c r="F70" s="108">
        <f>SUM(F63:F69)</f>
        <v>530</v>
      </c>
      <c r="G70" s="108">
        <f t="shared" ref="G70:L70" si="11">SUM(G63:G69)</f>
        <v>19.361999999999998</v>
      </c>
      <c r="H70" s="108">
        <f t="shared" si="11"/>
        <v>19.552</v>
      </c>
      <c r="I70" s="108">
        <f t="shared" si="11"/>
        <v>82.88</v>
      </c>
      <c r="J70" s="108">
        <f t="shared" si="11"/>
        <v>584.12</v>
      </c>
      <c r="K70" s="108"/>
      <c r="L70" s="109">
        <f t="shared" si="11"/>
        <v>104.4</v>
      </c>
    </row>
    <row r="71" spans="1:12" ht="48.75" x14ac:dyDescent="0.25">
      <c r="A71" s="33">
        <f>A63</f>
        <v>1</v>
      </c>
      <c r="B71" s="34">
        <f>B63</f>
        <v>4</v>
      </c>
      <c r="C71" s="94" t="s">
        <v>26</v>
      </c>
      <c r="D71" s="45" t="s">
        <v>27</v>
      </c>
      <c r="E71" s="59" t="s">
        <v>95</v>
      </c>
      <c r="F71" s="49">
        <v>100</v>
      </c>
      <c r="G71" s="81">
        <v>0.42</v>
      </c>
      <c r="H71" s="81">
        <v>6.06</v>
      </c>
      <c r="I71" s="81">
        <v>5.6</v>
      </c>
      <c r="J71" s="81">
        <v>61.8</v>
      </c>
      <c r="K71" s="46">
        <v>19</v>
      </c>
      <c r="L71" s="91">
        <v>9.31</v>
      </c>
    </row>
    <row r="72" spans="1:12" ht="72.75" x14ac:dyDescent="0.25">
      <c r="A72" s="19"/>
      <c r="B72" s="20"/>
      <c r="C72" s="95"/>
      <c r="D72" s="66" t="s">
        <v>28</v>
      </c>
      <c r="E72" s="61" t="s">
        <v>96</v>
      </c>
      <c r="F72" s="54">
        <v>210</v>
      </c>
      <c r="G72" s="52">
        <v>8.4</v>
      </c>
      <c r="H72" s="52">
        <v>0.96</v>
      </c>
      <c r="I72" s="52">
        <v>23.65</v>
      </c>
      <c r="J72" s="52">
        <v>148.69</v>
      </c>
      <c r="K72" s="52">
        <v>95</v>
      </c>
      <c r="L72" s="92">
        <v>27.86</v>
      </c>
    </row>
    <row r="73" spans="1:12" ht="84.75" x14ac:dyDescent="0.25">
      <c r="A73" s="19"/>
      <c r="B73" s="20"/>
      <c r="C73" s="95"/>
      <c r="D73" s="87" t="s">
        <v>29</v>
      </c>
      <c r="E73" s="61" t="s">
        <v>97</v>
      </c>
      <c r="F73" s="54">
        <v>200</v>
      </c>
      <c r="G73" s="62">
        <v>13.26</v>
      </c>
      <c r="H73" s="62">
        <v>19.260000000000002</v>
      </c>
      <c r="I73" s="62">
        <v>38.410000000000004</v>
      </c>
      <c r="J73" s="62">
        <v>359.25</v>
      </c>
      <c r="K73" s="52">
        <v>299</v>
      </c>
      <c r="L73" s="92">
        <v>99.62</v>
      </c>
    </row>
    <row r="74" spans="1:12" ht="36.75" x14ac:dyDescent="0.25">
      <c r="A74" s="19"/>
      <c r="B74" s="20"/>
      <c r="C74" s="95"/>
      <c r="D74" s="66" t="s">
        <v>31</v>
      </c>
      <c r="E74" s="57" t="s">
        <v>98</v>
      </c>
      <c r="F74" s="54">
        <v>200</v>
      </c>
      <c r="G74" s="52">
        <v>0.5</v>
      </c>
      <c r="H74" s="52">
        <v>0.1</v>
      </c>
      <c r="I74" s="52">
        <v>23.6</v>
      </c>
      <c r="J74" s="52">
        <v>116</v>
      </c>
      <c r="K74" s="52">
        <v>27</v>
      </c>
      <c r="L74" s="92">
        <v>12.44</v>
      </c>
    </row>
    <row r="75" spans="1:12" ht="24.75" x14ac:dyDescent="0.25">
      <c r="A75" s="19"/>
      <c r="B75" s="20"/>
      <c r="C75" s="95"/>
      <c r="D75" s="66" t="s">
        <v>32</v>
      </c>
      <c r="E75" s="57" t="s">
        <v>44</v>
      </c>
      <c r="F75" s="54">
        <v>25</v>
      </c>
      <c r="G75" s="52">
        <v>1.6</v>
      </c>
      <c r="H75" s="52">
        <v>0.62</v>
      </c>
      <c r="I75" s="52">
        <v>10.69</v>
      </c>
      <c r="J75" s="52">
        <v>54.58</v>
      </c>
      <c r="K75" s="52" t="s">
        <v>38</v>
      </c>
      <c r="L75" s="92">
        <v>4.42</v>
      </c>
    </row>
    <row r="76" spans="1:12" ht="24.75" x14ac:dyDescent="0.25">
      <c r="A76" s="19"/>
      <c r="B76" s="20"/>
      <c r="C76" s="95"/>
      <c r="D76" s="66" t="s">
        <v>92</v>
      </c>
      <c r="E76" s="57" t="s">
        <v>45</v>
      </c>
      <c r="F76" s="54">
        <v>25</v>
      </c>
      <c r="G76" s="52">
        <v>2.65</v>
      </c>
      <c r="H76" s="52">
        <v>0.35</v>
      </c>
      <c r="I76" s="52">
        <v>16.96</v>
      </c>
      <c r="J76" s="52">
        <v>81.58</v>
      </c>
      <c r="K76" s="52" t="s">
        <v>38</v>
      </c>
      <c r="L76" s="92">
        <v>2.85</v>
      </c>
    </row>
    <row r="77" spans="1:12" x14ac:dyDescent="0.25">
      <c r="A77" s="19"/>
      <c r="B77" s="20"/>
      <c r="C77" s="95"/>
      <c r="D77" s="66"/>
      <c r="E77" s="57"/>
      <c r="F77" s="54"/>
      <c r="G77" s="52"/>
      <c r="H77" s="52"/>
      <c r="I77" s="52"/>
      <c r="J77" s="52"/>
      <c r="K77" s="52"/>
      <c r="L77" s="92"/>
    </row>
    <row r="78" spans="1:12" x14ac:dyDescent="0.25">
      <c r="A78" s="19"/>
      <c r="B78" s="20"/>
      <c r="C78" s="95"/>
      <c r="D78" s="105"/>
      <c r="E78" s="23"/>
      <c r="F78" s="24"/>
      <c r="G78" s="24"/>
      <c r="H78" s="24"/>
      <c r="I78" s="24"/>
      <c r="J78" s="24"/>
      <c r="K78" s="24"/>
      <c r="L78" s="25"/>
    </row>
    <row r="79" spans="1:12" x14ac:dyDescent="0.25">
      <c r="A79" s="19"/>
      <c r="B79" s="20"/>
      <c r="C79" s="95"/>
      <c r="D79" s="105"/>
      <c r="E79" s="23"/>
      <c r="F79" s="24"/>
      <c r="G79" s="24"/>
      <c r="H79" s="24"/>
      <c r="I79" s="24"/>
      <c r="J79" s="24"/>
      <c r="K79" s="24"/>
      <c r="L79" s="25"/>
    </row>
    <row r="80" spans="1:12" ht="15.75" thickBot="1" x14ac:dyDescent="0.3">
      <c r="A80" s="26"/>
      <c r="B80" s="27"/>
      <c r="C80" s="97"/>
      <c r="D80" s="106" t="s">
        <v>25</v>
      </c>
      <c r="E80" s="107"/>
      <c r="F80" s="108">
        <f>SUM(F71:F79)</f>
        <v>760</v>
      </c>
      <c r="G80" s="108">
        <f t="shared" ref="G80:L80" si="12">SUM(G71:G79)</f>
        <v>26.83</v>
      </c>
      <c r="H80" s="108">
        <f t="shared" si="12"/>
        <v>27.350000000000005</v>
      </c>
      <c r="I80" s="108">
        <f t="shared" si="12"/>
        <v>118.91</v>
      </c>
      <c r="J80" s="108">
        <f t="shared" si="12"/>
        <v>821.90000000000009</v>
      </c>
      <c r="K80" s="108"/>
      <c r="L80" s="109">
        <f t="shared" si="12"/>
        <v>156.5</v>
      </c>
    </row>
    <row r="81" spans="1:12" ht="15.75" thickBot="1" x14ac:dyDescent="0.3">
      <c r="A81" s="36">
        <f>A63</f>
        <v>1</v>
      </c>
      <c r="B81" s="37">
        <f>B63</f>
        <v>4</v>
      </c>
      <c r="C81" s="131" t="s">
        <v>34</v>
      </c>
      <c r="D81" s="141"/>
      <c r="E81" s="101"/>
      <c r="F81" s="102">
        <f>F70+F80</f>
        <v>1290</v>
      </c>
      <c r="G81" s="102">
        <f t="shared" ref="G81:L81" si="13">G70+G80</f>
        <v>46.191999999999993</v>
      </c>
      <c r="H81" s="102">
        <f t="shared" si="13"/>
        <v>46.902000000000001</v>
      </c>
      <c r="I81" s="102">
        <f t="shared" si="13"/>
        <v>201.79</v>
      </c>
      <c r="J81" s="102">
        <f t="shared" si="13"/>
        <v>1406.02</v>
      </c>
      <c r="K81" s="102"/>
      <c r="L81" s="102">
        <f t="shared" si="13"/>
        <v>260.89999999999998</v>
      </c>
    </row>
    <row r="82" spans="1:12" ht="36.75" x14ac:dyDescent="0.25">
      <c r="A82" s="16">
        <v>1</v>
      </c>
      <c r="B82" s="17">
        <v>5</v>
      </c>
      <c r="C82" s="96" t="s">
        <v>23</v>
      </c>
      <c r="D82" s="45" t="s">
        <v>51</v>
      </c>
      <c r="E82" s="59" t="s">
        <v>99</v>
      </c>
      <c r="F82" s="49">
        <v>205</v>
      </c>
      <c r="G82" s="81">
        <v>4.3890000000000011</v>
      </c>
      <c r="H82" s="81">
        <v>6.14</v>
      </c>
      <c r="I82" s="81">
        <v>17.260000000000002</v>
      </c>
      <c r="J82" s="81">
        <v>149.6</v>
      </c>
      <c r="K82" s="49">
        <v>190</v>
      </c>
      <c r="L82" s="91">
        <v>23.36</v>
      </c>
    </row>
    <row r="83" spans="1:12" ht="24.75" x14ac:dyDescent="0.25">
      <c r="A83" s="19"/>
      <c r="B83" s="20"/>
      <c r="C83" s="95"/>
      <c r="D83" s="66" t="s">
        <v>57</v>
      </c>
      <c r="E83" s="57" t="s">
        <v>100</v>
      </c>
      <c r="F83" s="54">
        <v>75</v>
      </c>
      <c r="G83" s="52">
        <v>9.2100000000000009</v>
      </c>
      <c r="H83" s="52">
        <v>9.4600000000000009</v>
      </c>
      <c r="I83" s="52">
        <v>12.23</v>
      </c>
      <c r="J83" s="52">
        <v>255.47</v>
      </c>
      <c r="K83" s="54">
        <v>12</v>
      </c>
      <c r="L83" s="92">
        <v>35.270000000000003</v>
      </c>
    </row>
    <row r="84" spans="1:12" ht="24.75" x14ac:dyDescent="0.25">
      <c r="A84" s="19"/>
      <c r="B84" s="20"/>
      <c r="C84" s="95"/>
      <c r="D84" s="66" t="s">
        <v>52</v>
      </c>
      <c r="E84" s="61" t="s">
        <v>101</v>
      </c>
      <c r="F84" s="54">
        <v>200</v>
      </c>
      <c r="G84" s="52">
        <v>0.3</v>
      </c>
      <c r="H84" s="52">
        <v>0.1</v>
      </c>
      <c r="I84" s="52">
        <v>11</v>
      </c>
      <c r="J84" s="52">
        <v>43</v>
      </c>
      <c r="K84" s="52">
        <v>431</v>
      </c>
      <c r="L84" s="92">
        <v>3.61</v>
      </c>
    </row>
    <row r="85" spans="1:12" x14ac:dyDescent="0.25">
      <c r="A85" s="19"/>
      <c r="B85" s="20"/>
      <c r="C85" s="95"/>
      <c r="D85" s="66" t="s">
        <v>56</v>
      </c>
      <c r="E85" s="61" t="s">
        <v>102</v>
      </c>
      <c r="F85" s="54">
        <v>40</v>
      </c>
      <c r="G85" s="52">
        <v>0.9</v>
      </c>
      <c r="H85" s="52">
        <v>0.3</v>
      </c>
      <c r="I85" s="52">
        <v>15.75</v>
      </c>
      <c r="J85" s="52">
        <v>67.900000000000006</v>
      </c>
      <c r="K85" s="52" t="s">
        <v>38</v>
      </c>
      <c r="L85" s="92">
        <v>12.93</v>
      </c>
    </row>
    <row r="86" spans="1:12" x14ac:dyDescent="0.25">
      <c r="A86" s="19"/>
      <c r="B86" s="20"/>
      <c r="C86" s="95"/>
      <c r="D86" s="66" t="s">
        <v>37</v>
      </c>
      <c r="E86" s="61" t="s">
        <v>54</v>
      </c>
      <c r="F86" s="54">
        <v>280</v>
      </c>
      <c r="G86" s="52">
        <v>4.3600000000000003</v>
      </c>
      <c r="H86" s="52">
        <v>3.65</v>
      </c>
      <c r="I86" s="52">
        <v>27.6</v>
      </c>
      <c r="J86" s="52">
        <v>72</v>
      </c>
      <c r="K86" s="52" t="s">
        <v>38</v>
      </c>
      <c r="L86" s="92">
        <v>29.23</v>
      </c>
    </row>
    <row r="87" spans="1:12" x14ac:dyDescent="0.25">
      <c r="A87" s="19"/>
      <c r="B87" s="20"/>
      <c r="C87" s="95"/>
      <c r="D87" s="66"/>
      <c r="E87" s="61"/>
      <c r="F87" s="48"/>
      <c r="G87" s="52"/>
      <c r="H87" s="52"/>
      <c r="I87" s="52"/>
      <c r="J87" s="52"/>
      <c r="K87" s="52"/>
      <c r="L87" s="117"/>
    </row>
    <row r="88" spans="1:12" x14ac:dyDescent="0.25">
      <c r="A88" s="19"/>
      <c r="B88" s="20"/>
      <c r="C88" s="95"/>
      <c r="D88" s="66"/>
      <c r="E88" s="61"/>
      <c r="F88" s="48"/>
      <c r="G88" s="52"/>
      <c r="H88" s="52"/>
      <c r="I88" s="52"/>
      <c r="J88" s="52"/>
      <c r="K88" s="52"/>
      <c r="L88" s="117"/>
    </row>
    <row r="89" spans="1:12" ht="15.75" thickBot="1" x14ac:dyDescent="0.3">
      <c r="A89" s="26"/>
      <c r="B89" s="27"/>
      <c r="C89" s="97"/>
      <c r="D89" s="106" t="s">
        <v>25</v>
      </c>
      <c r="E89" s="107"/>
      <c r="F89" s="108">
        <f>SUM(F82:F88)</f>
        <v>800</v>
      </c>
      <c r="G89" s="108">
        <f t="shared" ref="G89:L89" si="14">SUM(G82:G88)</f>
        <v>19.159000000000002</v>
      </c>
      <c r="H89" s="108">
        <f t="shared" si="14"/>
        <v>19.649999999999999</v>
      </c>
      <c r="I89" s="108">
        <f t="shared" si="14"/>
        <v>83.84</v>
      </c>
      <c r="J89" s="108">
        <f t="shared" si="14"/>
        <v>587.97</v>
      </c>
      <c r="K89" s="108"/>
      <c r="L89" s="109">
        <f t="shared" si="14"/>
        <v>104.4</v>
      </c>
    </row>
    <row r="90" spans="1:12" ht="72" x14ac:dyDescent="0.25">
      <c r="A90" s="33">
        <f>A82</f>
        <v>1</v>
      </c>
      <c r="B90" s="34">
        <f>B82</f>
        <v>5</v>
      </c>
      <c r="C90" s="94" t="s">
        <v>26</v>
      </c>
      <c r="D90" s="45" t="s">
        <v>27</v>
      </c>
      <c r="E90" s="88" t="s">
        <v>103</v>
      </c>
      <c r="F90" s="49">
        <v>100</v>
      </c>
      <c r="G90" s="89">
        <v>1.5935999999999999</v>
      </c>
      <c r="H90" s="89">
        <v>4.08</v>
      </c>
      <c r="I90" s="89">
        <v>9.98</v>
      </c>
      <c r="J90" s="89">
        <v>72.707999999999998</v>
      </c>
      <c r="K90" s="80" t="s">
        <v>78</v>
      </c>
      <c r="L90" s="91">
        <v>16.25</v>
      </c>
    </row>
    <row r="91" spans="1:12" ht="48.75" x14ac:dyDescent="0.25">
      <c r="A91" s="19"/>
      <c r="B91" s="20"/>
      <c r="C91" s="95"/>
      <c r="D91" s="66" t="s">
        <v>28</v>
      </c>
      <c r="E91" s="61" t="s">
        <v>104</v>
      </c>
      <c r="F91" s="54">
        <v>220</v>
      </c>
      <c r="G91" s="62">
        <v>5.8000000000000007</v>
      </c>
      <c r="H91" s="62">
        <v>4.92</v>
      </c>
      <c r="I91" s="62">
        <v>17.579999999999998</v>
      </c>
      <c r="J91" s="62">
        <v>112.65</v>
      </c>
      <c r="K91" s="52">
        <v>41</v>
      </c>
      <c r="L91" s="92">
        <v>34.56</v>
      </c>
    </row>
    <row r="92" spans="1:12" ht="48.75" x14ac:dyDescent="0.25">
      <c r="A92" s="19"/>
      <c r="B92" s="20"/>
      <c r="C92" s="95"/>
      <c r="D92" s="87" t="s">
        <v>29</v>
      </c>
      <c r="E92" s="61" t="s">
        <v>105</v>
      </c>
      <c r="F92" s="54">
        <v>140</v>
      </c>
      <c r="G92" s="64">
        <v>11.56</v>
      </c>
      <c r="H92" s="64">
        <v>16.52</v>
      </c>
      <c r="I92" s="64">
        <v>30.26</v>
      </c>
      <c r="J92" s="64">
        <v>278.36</v>
      </c>
      <c r="K92" s="52" t="s">
        <v>38</v>
      </c>
      <c r="L92" s="92">
        <v>60.21</v>
      </c>
    </row>
    <row r="93" spans="1:12" ht="36.75" x14ac:dyDescent="0.25">
      <c r="A93" s="19"/>
      <c r="B93" s="20"/>
      <c r="C93" s="95"/>
      <c r="D93" s="66" t="s">
        <v>42</v>
      </c>
      <c r="E93" s="57" t="s">
        <v>106</v>
      </c>
      <c r="F93" s="54">
        <v>150</v>
      </c>
      <c r="G93" s="52">
        <v>0.6</v>
      </c>
      <c r="H93" s="52">
        <v>0.21</v>
      </c>
      <c r="I93" s="52">
        <v>11.7</v>
      </c>
      <c r="J93" s="52">
        <v>131</v>
      </c>
      <c r="K93" s="52">
        <v>331</v>
      </c>
      <c r="L93" s="92">
        <v>24.57</v>
      </c>
    </row>
    <row r="94" spans="1:12" ht="24.75" x14ac:dyDescent="0.25">
      <c r="A94" s="19"/>
      <c r="B94" s="20"/>
      <c r="C94" s="95"/>
      <c r="D94" s="66" t="s">
        <v>52</v>
      </c>
      <c r="E94" s="61" t="s">
        <v>107</v>
      </c>
      <c r="F94" s="54">
        <v>200</v>
      </c>
      <c r="G94" s="52">
        <v>2.2999999999999998</v>
      </c>
      <c r="H94" s="52">
        <v>0.84</v>
      </c>
      <c r="I94" s="52">
        <v>19.7</v>
      </c>
      <c r="J94" s="52">
        <v>93.8</v>
      </c>
      <c r="K94" s="52">
        <v>401</v>
      </c>
      <c r="L94" s="92">
        <v>13.64</v>
      </c>
    </row>
    <row r="95" spans="1:12" ht="24.75" x14ac:dyDescent="0.25">
      <c r="A95" s="19"/>
      <c r="B95" s="20"/>
      <c r="C95" s="95"/>
      <c r="D95" s="66" t="s">
        <v>32</v>
      </c>
      <c r="E95" s="57" t="s">
        <v>44</v>
      </c>
      <c r="F95" s="54">
        <v>25</v>
      </c>
      <c r="G95" s="52">
        <v>1.6</v>
      </c>
      <c r="H95" s="52">
        <v>0.62</v>
      </c>
      <c r="I95" s="52">
        <v>10.69</v>
      </c>
      <c r="J95" s="52">
        <v>54.58</v>
      </c>
      <c r="K95" s="52" t="s">
        <v>38</v>
      </c>
      <c r="L95" s="92">
        <v>4.42</v>
      </c>
    </row>
    <row r="96" spans="1:12" ht="24.75" x14ac:dyDescent="0.25">
      <c r="A96" s="19"/>
      <c r="B96" s="20"/>
      <c r="C96" s="95"/>
      <c r="D96" s="66" t="s">
        <v>92</v>
      </c>
      <c r="E96" s="57" t="s">
        <v>45</v>
      </c>
      <c r="F96" s="54">
        <v>25</v>
      </c>
      <c r="G96" s="52">
        <v>2.65</v>
      </c>
      <c r="H96" s="52">
        <v>0.35</v>
      </c>
      <c r="I96" s="52">
        <v>16.96</v>
      </c>
      <c r="J96" s="52">
        <v>81.58</v>
      </c>
      <c r="K96" s="52" t="s">
        <v>38</v>
      </c>
      <c r="L96" s="92">
        <v>2.85</v>
      </c>
    </row>
    <row r="97" spans="1:12" x14ac:dyDescent="0.25">
      <c r="A97" s="19"/>
      <c r="B97" s="20"/>
      <c r="C97" s="95"/>
      <c r="D97" s="66"/>
      <c r="E97" s="57"/>
      <c r="F97" s="54"/>
      <c r="G97" s="75"/>
      <c r="H97" s="75"/>
      <c r="I97" s="75"/>
      <c r="J97" s="75"/>
      <c r="K97" s="52"/>
      <c r="L97" s="92"/>
    </row>
    <row r="98" spans="1:12" x14ac:dyDescent="0.25">
      <c r="A98" s="19"/>
      <c r="B98" s="20"/>
      <c r="C98" s="95"/>
      <c r="D98" s="66"/>
      <c r="E98" s="57"/>
      <c r="F98" s="54"/>
      <c r="G98" s="52"/>
      <c r="H98" s="52"/>
      <c r="I98" s="52"/>
      <c r="J98" s="52"/>
      <c r="K98" s="52"/>
      <c r="L98" s="92"/>
    </row>
    <row r="99" spans="1:12" ht="15.75" thickBot="1" x14ac:dyDescent="0.3">
      <c r="A99" s="26"/>
      <c r="B99" s="27"/>
      <c r="C99" s="97"/>
      <c r="D99" s="106" t="s">
        <v>25</v>
      </c>
      <c r="E99" s="107"/>
      <c r="F99" s="108">
        <f>SUM(F90:F98)</f>
        <v>860</v>
      </c>
      <c r="G99" s="108">
        <f t="shared" ref="G99:L99" si="15">SUM(G90:G98)</f>
        <v>26.103600000000004</v>
      </c>
      <c r="H99" s="108">
        <f t="shared" si="15"/>
        <v>27.540000000000003</v>
      </c>
      <c r="I99" s="108">
        <f t="shared" si="15"/>
        <v>116.87</v>
      </c>
      <c r="J99" s="108">
        <f t="shared" si="15"/>
        <v>824.67800000000011</v>
      </c>
      <c r="K99" s="108"/>
      <c r="L99" s="109">
        <f t="shared" si="15"/>
        <v>156.5</v>
      </c>
    </row>
    <row r="100" spans="1:12" ht="15.75" thickBot="1" x14ac:dyDescent="0.3">
      <c r="A100" s="36">
        <f>A82</f>
        <v>1</v>
      </c>
      <c r="B100" s="37">
        <f>B82</f>
        <v>5</v>
      </c>
      <c r="C100" s="131" t="s">
        <v>34</v>
      </c>
      <c r="D100" s="133"/>
      <c r="E100" s="103"/>
      <c r="F100" s="104">
        <f>F89+F99</f>
        <v>1660</v>
      </c>
      <c r="G100" s="104">
        <f t="shared" ref="G100:L100" si="16">G89+G99</f>
        <v>45.262600000000006</v>
      </c>
      <c r="H100" s="104">
        <f t="shared" si="16"/>
        <v>47.19</v>
      </c>
      <c r="I100" s="104">
        <f t="shared" si="16"/>
        <v>200.71</v>
      </c>
      <c r="J100" s="104">
        <f t="shared" si="16"/>
        <v>1412.6480000000001</v>
      </c>
      <c r="K100" s="104"/>
      <c r="L100" s="104">
        <f t="shared" si="16"/>
        <v>260.89999999999998</v>
      </c>
    </row>
    <row r="101" spans="1:12" ht="24.75" x14ac:dyDescent="0.25">
      <c r="A101" s="16">
        <v>2</v>
      </c>
      <c r="B101" s="17">
        <v>6</v>
      </c>
      <c r="C101" s="18" t="s">
        <v>23</v>
      </c>
      <c r="D101" s="45" t="s">
        <v>51</v>
      </c>
      <c r="E101" s="59" t="s">
        <v>109</v>
      </c>
      <c r="F101" s="49">
        <v>160</v>
      </c>
      <c r="G101" s="81">
        <v>7.5</v>
      </c>
      <c r="H101" s="81">
        <v>8.25</v>
      </c>
      <c r="I101" s="82">
        <v>23.408000000000005</v>
      </c>
      <c r="J101" s="81">
        <v>203.56</v>
      </c>
      <c r="K101" s="80" t="s">
        <v>108</v>
      </c>
      <c r="L101" s="49">
        <v>19.5</v>
      </c>
    </row>
    <row r="102" spans="1:12" ht="24" x14ac:dyDescent="0.25">
      <c r="A102" s="19"/>
      <c r="B102" s="20"/>
      <c r="C102" s="21"/>
      <c r="D102" s="122" t="s">
        <v>52</v>
      </c>
      <c r="E102" s="53" t="s">
        <v>62</v>
      </c>
      <c r="F102" s="54">
        <v>200</v>
      </c>
      <c r="G102" s="119">
        <v>0.2</v>
      </c>
      <c r="H102" s="119">
        <v>0</v>
      </c>
      <c r="I102" s="68">
        <v>15.69</v>
      </c>
      <c r="J102" s="119">
        <v>60.2</v>
      </c>
      <c r="K102" s="48" t="s">
        <v>111</v>
      </c>
      <c r="L102" s="54">
        <v>11.92</v>
      </c>
    </row>
    <row r="103" spans="1:12" x14ac:dyDescent="0.25">
      <c r="A103" s="19"/>
      <c r="B103" s="20"/>
      <c r="C103" s="21"/>
      <c r="D103" s="122" t="s">
        <v>37</v>
      </c>
      <c r="E103" s="61" t="s">
        <v>39</v>
      </c>
      <c r="F103" s="54">
        <v>150</v>
      </c>
      <c r="G103" s="62">
        <v>2.9</v>
      </c>
      <c r="H103" s="62">
        <v>3.45</v>
      </c>
      <c r="I103" s="63">
        <v>9.8000000000000007</v>
      </c>
      <c r="J103" s="62">
        <v>75.36</v>
      </c>
      <c r="K103" s="52" t="s">
        <v>38</v>
      </c>
      <c r="L103" s="54">
        <v>21.26</v>
      </c>
    </row>
    <row r="104" spans="1:12" ht="24.75" x14ac:dyDescent="0.25">
      <c r="A104" s="19"/>
      <c r="B104" s="20"/>
      <c r="C104" s="21"/>
      <c r="D104" s="122" t="s">
        <v>57</v>
      </c>
      <c r="E104" s="57" t="s">
        <v>113</v>
      </c>
      <c r="F104" s="54">
        <v>35</v>
      </c>
      <c r="G104" s="52">
        <v>2.36</v>
      </c>
      <c r="H104" s="52">
        <v>3.65</v>
      </c>
      <c r="I104" s="55">
        <v>23.54</v>
      </c>
      <c r="J104" s="52">
        <v>160.32</v>
      </c>
      <c r="K104" s="48" t="s">
        <v>112</v>
      </c>
      <c r="L104" s="54">
        <v>16.53</v>
      </c>
    </row>
    <row r="105" spans="1:12" ht="24.75" x14ac:dyDescent="0.25">
      <c r="A105" s="19"/>
      <c r="B105" s="20"/>
      <c r="C105" s="21"/>
      <c r="D105" s="122" t="s">
        <v>56</v>
      </c>
      <c r="E105" s="61" t="s">
        <v>114</v>
      </c>
      <c r="F105" s="54">
        <v>125</v>
      </c>
      <c r="G105" s="52">
        <v>6.3</v>
      </c>
      <c r="H105" s="52">
        <v>4</v>
      </c>
      <c r="I105" s="55">
        <v>10.6</v>
      </c>
      <c r="J105" s="52">
        <v>88</v>
      </c>
      <c r="K105" s="52" t="s">
        <v>38</v>
      </c>
      <c r="L105" s="54">
        <v>35.19</v>
      </c>
    </row>
    <row r="106" spans="1:12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5.75" thickBot="1" x14ac:dyDescent="0.3">
      <c r="A108" s="26"/>
      <c r="B108" s="27"/>
      <c r="C108" s="28"/>
      <c r="D108" s="29" t="s">
        <v>25</v>
      </c>
      <c r="E108" s="30"/>
      <c r="F108" s="31">
        <f>SUM(F101:F107)</f>
        <v>670</v>
      </c>
      <c r="G108" s="31">
        <f t="shared" ref="G108:J108" si="17">SUM(G101:G107)</f>
        <v>19.259999999999998</v>
      </c>
      <c r="H108" s="31">
        <f t="shared" si="17"/>
        <v>19.350000000000001</v>
      </c>
      <c r="I108" s="31">
        <f t="shared" si="17"/>
        <v>83.038000000000011</v>
      </c>
      <c r="J108" s="31">
        <f t="shared" si="17"/>
        <v>587.44000000000005</v>
      </c>
      <c r="K108" s="32"/>
      <c r="L108" s="31">
        <f t="shared" ref="L108" si="18">SUM(L101:L107)</f>
        <v>104.4</v>
      </c>
    </row>
    <row r="109" spans="1:12" ht="24.75" x14ac:dyDescent="0.25">
      <c r="A109" s="33">
        <f>A101</f>
        <v>2</v>
      </c>
      <c r="B109" s="34">
        <v>6</v>
      </c>
      <c r="C109" s="35" t="s">
        <v>26</v>
      </c>
      <c r="D109" s="45" t="s">
        <v>115</v>
      </c>
      <c r="E109" s="59" t="s">
        <v>117</v>
      </c>
      <c r="F109" s="49">
        <v>100</v>
      </c>
      <c r="G109" s="120">
        <v>0.86</v>
      </c>
      <c r="H109" s="120">
        <v>2.25</v>
      </c>
      <c r="I109" s="121">
        <v>12.36</v>
      </c>
      <c r="J109" s="120">
        <v>81.900000000000006</v>
      </c>
      <c r="K109" s="80" t="s">
        <v>116</v>
      </c>
      <c r="L109" s="49">
        <v>12.93</v>
      </c>
    </row>
    <row r="110" spans="1:12" ht="60.75" x14ac:dyDescent="0.25">
      <c r="A110" s="19"/>
      <c r="B110" s="20"/>
      <c r="C110" s="21"/>
      <c r="D110" s="122" t="s">
        <v>28</v>
      </c>
      <c r="E110" s="61" t="s">
        <v>118</v>
      </c>
      <c r="F110" s="54">
        <v>230</v>
      </c>
      <c r="G110" s="52">
        <v>9.8699999999999992</v>
      </c>
      <c r="H110" s="52">
        <v>8.69</v>
      </c>
      <c r="I110" s="55">
        <v>18.32</v>
      </c>
      <c r="J110" s="52">
        <v>128.25</v>
      </c>
      <c r="K110" s="52">
        <v>87</v>
      </c>
      <c r="L110" s="54">
        <v>47.96</v>
      </c>
    </row>
    <row r="111" spans="1:12" ht="48.75" x14ac:dyDescent="0.25">
      <c r="A111" s="19"/>
      <c r="B111" s="20"/>
      <c r="C111" s="21"/>
      <c r="D111" s="122" t="s">
        <v>29</v>
      </c>
      <c r="E111" s="61" t="s">
        <v>119</v>
      </c>
      <c r="F111" s="54">
        <v>90</v>
      </c>
      <c r="G111" s="52">
        <v>9.65</v>
      </c>
      <c r="H111" s="52">
        <v>10.210000000000001</v>
      </c>
      <c r="I111" s="55">
        <v>13.24</v>
      </c>
      <c r="J111" s="52">
        <v>162.32</v>
      </c>
      <c r="K111" s="52">
        <v>312</v>
      </c>
      <c r="L111" s="54">
        <v>61.72</v>
      </c>
    </row>
    <row r="112" spans="1:12" ht="36" x14ac:dyDescent="0.25">
      <c r="A112" s="19"/>
      <c r="B112" s="20"/>
      <c r="C112" s="21"/>
      <c r="D112" s="122" t="s">
        <v>120</v>
      </c>
      <c r="E112" s="53" t="s">
        <v>121</v>
      </c>
      <c r="F112" s="54">
        <v>50</v>
      </c>
      <c r="G112" s="52">
        <v>0.7</v>
      </c>
      <c r="H112" s="52">
        <v>2.3199999999999998</v>
      </c>
      <c r="I112" s="55">
        <v>3.2</v>
      </c>
      <c r="J112" s="52">
        <v>42.69</v>
      </c>
      <c r="K112" s="52">
        <v>371</v>
      </c>
      <c r="L112" s="54">
        <v>2.06</v>
      </c>
    </row>
    <row r="113" spans="1:12" ht="24" x14ac:dyDescent="0.25">
      <c r="A113" s="19"/>
      <c r="B113" s="20"/>
      <c r="C113" s="21"/>
      <c r="D113" s="122" t="s">
        <v>42</v>
      </c>
      <c r="E113" s="53" t="s">
        <v>122</v>
      </c>
      <c r="F113" s="54">
        <v>150</v>
      </c>
      <c r="G113" s="72">
        <f>G112*1.2</f>
        <v>0.84</v>
      </c>
      <c r="H113" s="72">
        <f>H112*1.2</f>
        <v>2.7839999999999998</v>
      </c>
      <c r="I113" s="74">
        <v>13.89</v>
      </c>
      <c r="J113" s="72">
        <v>131.25</v>
      </c>
      <c r="K113" s="52">
        <v>325</v>
      </c>
      <c r="L113" s="54">
        <v>13.05</v>
      </c>
    </row>
    <row r="114" spans="1:12" ht="36.75" x14ac:dyDescent="0.25">
      <c r="A114" s="19"/>
      <c r="B114" s="20"/>
      <c r="C114" s="21"/>
      <c r="D114" s="122" t="s">
        <v>31</v>
      </c>
      <c r="E114" s="57" t="s">
        <v>124</v>
      </c>
      <c r="F114" s="54">
        <v>200</v>
      </c>
      <c r="G114" s="52">
        <v>0.5</v>
      </c>
      <c r="H114" s="52">
        <v>0.1</v>
      </c>
      <c r="I114" s="55">
        <v>23.6</v>
      </c>
      <c r="J114" s="52">
        <v>116</v>
      </c>
      <c r="K114" s="48" t="s">
        <v>123</v>
      </c>
      <c r="L114" s="54">
        <v>11.51</v>
      </c>
    </row>
    <row r="115" spans="1:12" ht="24.75" x14ac:dyDescent="0.25">
      <c r="A115" s="19"/>
      <c r="B115" s="20"/>
      <c r="C115" s="21"/>
      <c r="D115" s="122" t="s">
        <v>32</v>
      </c>
      <c r="E115" s="57" t="s">
        <v>44</v>
      </c>
      <c r="F115" s="54">
        <v>25</v>
      </c>
      <c r="G115" s="52">
        <v>2.2999999999999998</v>
      </c>
      <c r="H115" s="52">
        <v>0.84</v>
      </c>
      <c r="I115" s="55">
        <v>19.7</v>
      </c>
      <c r="J115" s="52">
        <v>93.8</v>
      </c>
      <c r="K115" s="52" t="s">
        <v>38</v>
      </c>
      <c r="L115" s="54">
        <v>4.42</v>
      </c>
    </row>
    <row r="116" spans="1:12" ht="24.75" x14ac:dyDescent="0.25">
      <c r="A116" s="19"/>
      <c r="B116" s="20"/>
      <c r="C116" s="21"/>
      <c r="D116" s="122" t="s">
        <v>92</v>
      </c>
      <c r="E116" s="57" t="s">
        <v>45</v>
      </c>
      <c r="F116" s="54">
        <v>25</v>
      </c>
      <c r="G116" s="52">
        <v>2.04</v>
      </c>
      <c r="H116" s="52">
        <v>0.24</v>
      </c>
      <c r="I116" s="55">
        <v>12.72</v>
      </c>
      <c r="J116" s="52">
        <v>67.2</v>
      </c>
      <c r="K116" s="52" t="s">
        <v>38</v>
      </c>
      <c r="L116" s="54">
        <v>2.85</v>
      </c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25">
      <c r="A118" s="26"/>
      <c r="B118" s="27"/>
      <c r="C118" s="28"/>
      <c r="D118" s="29" t="s">
        <v>25</v>
      </c>
      <c r="E118" s="30"/>
      <c r="F118" s="31">
        <f>SUM(F109:F117)</f>
        <v>870</v>
      </c>
      <c r="G118" s="31">
        <f t="shared" ref="G118:J118" si="19">SUM(G109:G117)</f>
        <v>26.759999999999998</v>
      </c>
      <c r="H118" s="31">
        <f t="shared" si="19"/>
        <v>27.433999999999997</v>
      </c>
      <c r="I118" s="31">
        <f t="shared" si="19"/>
        <v>117.03000000000002</v>
      </c>
      <c r="J118" s="31">
        <f t="shared" si="19"/>
        <v>823.41000000000008</v>
      </c>
      <c r="K118" s="32"/>
      <c r="L118" s="31">
        <f t="shared" ref="L118" si="20">SUM(L109:L117)</f>
        <v>156.49999999999997</v>
      </c>
    </row>
    <row r="119" spans="1:12" ht="15.75" thickBot="1" x14ac:dyDescent="0.3">
      <c r="A119" s="36">
        <f>A101</f>
        <v>2</v>
      </c>
      <c r="B119" s="37">
        <v>6</v>
      </c>
      <c r="C119" s="131" t="s">
        <v>34</v>
      </c>
      <c r="D119" s="132"/>
      <c r="E119" s="38"/>
      <c r="F119" s="39">
        <f>F108+F118</f>
        <v>1540</v>
      </c>
      <c r="G119" s="39">
        <f t="shared" ref="G119:J119" si="21">G108+G118</f>
        <v>46.019999999999996</v>
      </c>
      <c r="H119" s="39">
        <f t="shared" si="21"/>
        <v>46.783999999999999</v>
      </c>
      <c r="I119" s="39">
        <f t="shared" si="21"/>
        <v>200.06800000000004</v>
      </c>
      <c r="J119" s="39">
        <f t="shared" si="21"/>
        <v>1410.8500000000001</v>
      </c>
      <c r="K119" s="39"/>
      <c r="L119" s="39">
        <f t="shared" ref="L119" si="22">L108+L118</f>
        <v>260.89999999999998</v>
      </c>
    </row>
    <row r="120" spans="1:12" ht="48.75" x14ac:dyDescent="0.25">
      <c r="A120" s="40">
        <v>2</v>
      </c>
      <c r="B120" s="20">
        <v>7</v>
      </c>
      <c r="C120" s="18" t="s">
        <v>23</v>
      </c>
      <c r="D120" s="45" t="s">
        <v>51</v>
      </c>
      <c r="E120" s="59" t="s">
        <v>125</v>
      </c>
      <c r="F120" s="80" t="s">
        <v>110</v>
      </c>
      <c r="G120" s="81">
        <v>5.0999999999999996</v>
      </c>
      <c r="H120" s="81">
        <v>4.2300000000000004</v>
      </c>
      <c r="I120" s="82">
        <v>33.6</v>
      </c>
      <c r="J120" s="81">
        <v>183.21</v>
      </c>
      <c r="K120" s="46">
        <v>210</v>
      </c>
      <c r="L120" s="49">
        <v>12.27</v>
      </c>
    </row>
    <row r="121" spans="1:12" ht="36" x14ac:dyDescent="0.25">
      <c r="A121" s="40"/>
      <c r="B121" s="20"/>
      <c r="C121" s="21"/>
      <c r="D121" s="122" t="s">
        <v>57</v>
      </c>
      <c r="E121" s="53" t="s">
        <v>126</v>
      </c>
      <c r="F121" s="54">
        <v>55</v>
      </c>
      <c r="G121" s="52">
        <v>6.69</v>
      </c>
      <c r="H121" s="52">
        <v>6.92</v>
      </c>
      <c r="I121" s="55">
        <v>16.579999999999998</v>
      </c>
      <c r="J121" s="52">
        <v>156.97999999999999</v>
      </c>
      <c r="K121" s="119">
        <v>3</v>
      </c>
      <c r="L121" s="54">
        <v>28.56</v>
      </c>
    </row>
    <row r="122" spans="1:12" x14ac:dyDescent="0.25">
      <c r="A122" s="40"/>
      <c r="B122" s="20"/>
      <c r="C122" s="21"/>
      <c r="D122" s="122" t="s">
        <v>51</v>
      </c>
      <c r="E122" s="57" t="s">
        <v>127</v>
      </c>
      <c r="F122" s="54">
        <v>50</v>
      </c>
      <c r="G122" s="52">
        <v>6</v>
      </c>
      <c r="H122" s="52">
        <v>8.06</v>
      </c>
      <c r="I122" s="55">
        <v>0</v>
      </c>
      <c r="J122" s="52">
        <v>125</v>
      </c>
      <c r="K122" s="52">
        <v>430</v>
      </c>
      <c r="L122" s="54">
        <v>34.159999999999997</v>
      </c>
    </row>
    <row r="123" spans="1:12" x14ac:dyDescent="0.25">
      <c r="A123" s="40"/>
      <c r="B123" s="20"/>
      <c r="C123" s="21"/>
      <c r="D123" s="122" t="s">
        <v>52</v>
      </c>
      <c r="E123" s="57" t="s">
        <v>128</v>
      </c>
      <c r="F123" s="54">
        <v>200</v>
      </c>
      <c r="G123" s="62">
        <v>1.2</v>
      </c>
      <c r="H123" s="62">
        <v>0.4</v>
      </c>
      <c r="I123" s="63">
        <v>18.36</v>
      </c>
      <c r="J123" s="62">
        <v>59.8</v>
      </c>
      <c r="K123" s="52">
        <v>431</v>
      </c>
      <c r="L123" s="54">
        <v>2.11</v>
      </c>
    </row>
    <row r="124" spans="1:12" x14ac:dyDescent="0.25">
      <c r="A124" s="40"/>
      <c r="B124" s="20"/>
      <c r="C124" s="21"/>
      <c r="D124" s="122" t="s">
        <v>37</v>
      </c>
      <c r="E124" s="53" t="s">
        <v>50</v>
      </c>
      <c r="F124" s="56">
        <v>110</v>
      </c>
      <c r="G124" s="52">
        <v>0.3</v>
      </c>
      <c r="H124" s="52">
        <v>0.1</v>
      </c>
      <c r="I124" s="55">
        <v>15.2</v>
      </c>
      <c r="J124" s="52">
        <v>62</v>
      </c>
      <c r="K124" s="52" t="s">
        <v>38</v>
      </c>
      <c r="L124" s="56">
        <v>27.3</v>
      </c>
    </row>
    <row r="125" spans="1:12" x14ac:dyDescent="0.2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x14ac:dyDescent="0.2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5.75" thickBot="1" x14ac:dyDescent="0.3">
      <c r="A127" s="41"/>
      <c r="B127" s="27"/>
      <c r="C127" s="28"/>
      <c r="D127" s="29" t="s">
        <v>25</v>
      </c>
      <c r="E127" s="30"/>
      <c r="F127" s="31">
        <f>SUM(F120:F126)</f>
        <v>415</v>
      </c>
      <c r="G127" s="31">
        <f t="shared" ref="G127:J127" si="23">SUM(G120:G126)</f>
        <v>19.29</v>
      </c>
      <c r="H127" s="31">
        <f t="shared" si="23"/>
        <v>19.71</v>
      </c>
      <c r="I127" s="31">
        <f t="shared" si="23"/>
        <v>83.74</v>
      </c>
      <c r="J127" s="31">
        <f t="shared" si="23"/>
        <v>586.99</v>
      </c>
      <c r="K127" s="32"/>
      <c r="L127" s="31">
        <f t="shared" ref="L127" si="24">SUM(L120:L126)</f>
        <v>104.39999999999999</v>
      </c>
    </row>
    <row r="128" spans="1:12" ht="48.75" x14ac:dyDescent="0.25">
      <c r="A128" s="34">
        <f>A120</f>
        <v>2</v>
      </c>
      <c r="B128" s="34">
        <v>7</v>
      </c>
      <c r="C128" s="35" t="s">
        <v>26</v>
      </c>
      <c r="D128" s="45" t="s">
        <v>27</v>
      </c>
      <c r="E128" s="59" t="s">
        <v>129</v>
      </c>
      <c r="F128" s="49">
        <v>100</v>
      </c>
      <c r="G128" s="89">
        <v>1.0955999999999999</v>
      </c>
      <c r="H128" s="89">
        <v>1.58</v>
      </c>
      <c r="I128" s="90">
        <v>3.5855999999999999</v>
      </c>
      <c r="J128" s="89">
        <v>105.57599999999998</v>
      </c>
      <c r="K128" s="84" t="s">
        <v>78</v>
      </c>
      <c r="L128" s="49">
        <v>19.61</v>
      </c>
    </row>
    <row r="129" spans="1:12" ht="72.75" x14ac:dyDescent="0.25">
      <c r="A129" s="40"/>
      <c r="B129" s="20"/>
      <c r="C129" s="21"/>
      <c r="D129" s="122" t="s">
        <v>28</v>
      </c>
      <c r="E129" s="61" t="s">
        <v>130</v>
      </c>
      <c r="F129" s="124">
        <v>250</v>
      </c>
      <c r="G129" s="72">
        <v>5.69</v>
      </c>
      <c r="H129" s="72">
        <v>6.58</v>
      </c>
      <c r="I129" s="74">
        <v>15.6</v>
      </c>
      <c r="J129" s="72">
        <v>145.22999999999999</v>
      </c>
      <c r="K129" s="52">
        <v>103</v>
      </c>
      <c r="L129" s="124">
        <v>13.26</v>
      </c>
    </row>
    <row r="130" spans="1:12" x14ac:dyDescent="0.25">
      <c r="A130" s="40"/>
      <c r="B130" s="20"/>
      <c r="C130" s="21"/>
      <c r="D130" s="130" t="s">
        <v>29</v>
      </c>
      <c r="E130" s="142" t="s">
        <v>132</v>
      </c>
      <c r="F130" s="128">
        <v>140</v>
      </c>
      <c r="G130" s="52">
        <v>7.58</v>
      </c>
      <c r="H130" s="52">
        <v>8.36</v>
      </c>
      <c r="I130" s="55">
        <v>15.84</v>
      </c>
      <c r="J130" s="52">
        <v>162.36000000000001</v>
      </c>
      <c r="K130" s="144" t="s">
        <v>131</v>
      </c>
      <c r="L130" s="128">
        <v>92.37</v>
      </c>
    </row>
    <row r="131" spans="1:12" x14ac:dyDescent="0.25">
      <c r="A131" s="40"/>
      <c r="B131" s="20"/>
      <c r="C131" s="21"/>
      <c r="D131" s="130"/>
      <c r="E131" s="143"/>
      <c r="F131" s="129"/>
      <c r="G131" s="64">
        <v>5.9</v>
      </c>
      <c r="H131" s="64">
        <v>4.25</v>
      </c>
      <c r="I131" s="65">
        <v>3.3</v>
      </c>
      <c r="J131" s="64">
        <v>45</v>
      </c>
      <c r="K131" s="145"/>
      <c r="L131" s="129"/>
    </row>
    <row r="132" spans="1:12" ht="36.75" x14ac:dyDescent="0.25">
      <c r="A132" s="40"/>
      <c r="B132" s="20"/>
      <c r="C132" s="21"/>
      <c r="D132" s="122" t="s">
        <v>42</v>
      </c>
      <c r="E132" s="57" t="s">
        <v>106</v>
      </c>
      <c r="F132" s="54">
        <v>150</v>
      </c>
      <c r="G132" s="64">
        <v>3.52</v>
      </c>
      <c r="H132" s="64">
        <v>3.69</v>
      </c>
      <c r="I132" s="65">
        <v>7.21</v>
      </c>
      <c r="J132" s="64">
        <v>122.6</v>
      </c>
      <c r="K132" s="52">
        <v>437</v>
      </c>
      <c r="L132" s="54">
        <v>12.49</v>
      </c>
    </row>
    <row r="133" spans="1:12" ht="24.75" x14ac:dyDescent="0.25">
      <c r="A133" s="40"/>
      <c r="B133" s="20"/>
      <c r="C133" s="21"/>
      <c r="D133" s="122" t="s">
        <v>52</v>
      </c>
      <c r="E133" s="57" t="s">
        <v>133</v>
      </c>
      <c r="F133" s="54">
        <v>200</v>
      </c>
      <c r="G133" s="52">
        <v>0.2</v>
      </c>
      <c r="H133" s="52">
        <v>0</v>
      </c>
      <c r="I133" s="55">
        <v>17.25</v>
      </c>
      <c r="J133" s="52">
        <v>60.35</v>
      </c>
      <c r="K133" s="52">
        <v>27</v>
      </c>
      <c r="L133" s="54">
        <v>11.5</v>
      </c>
    </row>
    <row r="134" spans="1:12" ht="24.75" x14ac:dyDescent="0.25">
      <c r="A134" s="40"/>
      <c r="B134" s="20"/>
      <c r="C134" s="21"/>
      <c r="D134" s="122" t="s">
        <v>32</v>
      </c>
      <c r="E134" s="57" t="s">
        <v>44</v>
      </c>
      <c r="F134" s="54">
        <v>25</v>
      </c>
      <c r="G134" s="52">
        <v>2.04</v>
      </c>
      <c r="H134" s="52">
        <v>0.24</v>
      </c>
      <c r="I134" s="55">
        <v>12.72</v>
      </c>
      <c r="J134" s="52">
        <v>67.2</v>
      </c>
      <c r="K134" s="52" t="s">
        <v>38</v>
      </c>
      <c r="L134" s="54">
        <v>4.42</v>
      </c>
    </row>
    <row r="135" spans="1:12" ht="24.75" x14ac:dyDescent="0.25">
      <c r="A135" s="40"/>
      <c r="B135" s="20"/>
      <c r="C135" s="21"/>
      <c r="D135" s="122" t="s">
        <v>92</v>
      </c>
      <c r="E135" s="57" t="s">
        <v>45</v>
      </c>
      <c r="F135" s="54">
        <v>25</v>
      </c>
      <c r="G135" s="75">
        <v>0.6</v>
      </c>
      <c r="H135" s="75">
        <v>3.1</v>
      </c>
      <c r="I135" s="125">
        <v>42</v>
      </c>
      <c r="J135" s="75">
        <v>112</v>
      </c>
      <c r="K135" s="52" t="s">
        <v>38</v>
      </c>
      <c r="L135" s="54">
        <v>2.85</v>
      </c>
    </row>
    <row r="136" spans="1:12" x14ac:dyDescent="0.2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25">
      <c r="A137" s="41"/>
      <c r="B137" s="27"/>
      <c r="C137" s="28"/>
      <c r="D137" s="29" t="s">
        <v>25</v>
      </c>
      <c r="E137" s="30"/>
      <c r="F137" s="31">
        <f>SUM(F128:F136)</f>
        <v>890</v>
      </c>
      <c r="G137" s="31">
        <f t="shared" ref="G137:J137" si="25">SUM(G128:G136)</f>
        <v>26.625599999999999</v>
      </c>
      <c r="H137" s="31">
        <f t="shared" si="25"/>
        <v>27.8</v>
      </c>
      <c r="I137" s="31">
        <f t="shared" si="25"/>
        <v>117.5056</v>
      </c>
      <c r="J137" s="31">
        <f t="shared" si="25"/>
        <v>820.31600000000003</v>
      </c>
      <c r="K137" s="32"/>
      <c r="L137" s="31">
        <f t="shared" ref="L137" si="26">SUM(L128:L136)</f>
        <v>156.5</v>
      </c>
    </row>
    <row r="138" spans="1:12" ht="15.75" thickBot="1" x14ac:dyDescent="0.3">
      <c r="A138" s="42">
        <f>A120</f>
        <v>2</v>
      </c>
      <c r="B138" s="42">
        <v>7</v>
      </c>
      <c r="C138" s="131" t="s">
        <v>34</v>
      </c>
      <c r="D138" s="132"/>
      <c r="E138" s="38"/>
      <c r="F138" s="39">
        <f>F127+F137</f>
        <v>1305</v>
      </c>
      <c r="G138" s="39">
        <f t="shared" ref="G138:J138" si="27">G127+G137</f>
        <v>45.915599999999998</v>
      </c>
      <c r="H138" s="39">
        <f t="shared" si="27"/>
        <v>47.510000000000005</v>
      </c>
      <c r="I138" s="39">
        <f t="shared" si="27"/>
        <v>201.2456</v>
      </c>
      <c r="J138" s="39">
        <f t="shared" si="27"/>
        <v>1407.306</v>
      </c>
      <c r="K138" s="39"/>
      <c r="L138" s="39">
        <f t="shared" ref="L138" si="28">L127+L137</f>
        <v>260.89999999999998</v>
      </c>
    </row>
    <row r="139" spans="1:12" ht="24" x14ac:dyDescent="0.25">
      <c r="A139" s="16">
        <v>2</v>
      </c>
      <c r="B139" s="17">
        <v>8</v>
      </c>
      <c r="C139" s="18" t="s">
        <v>23</v>
      </c>
      <c r="D139" s="45" t="s">
        <v>51</v>
      </c>
      <c r="E139" s="47" t="s">
        <v>134</v>
      </c>
      <c r="F139" s="49">
        <v>205</v>
      </c>
      <c r="G139" s="46">
        <v>8.56</v>
      </c>
      <c r="H139" s="46">
        <v>6.36</v>
      </c>
      <c r="I139" s="50">
        <v>22.36</v>
      </c>
      <c r="J139" s="46">
        <v>248.56</v>
      </c>
      <c r="K139" s="80" t="s">
        <v>69</v>
      </c>
      <c r="L139" s="49">
        <v>8.58</v>
      </c>
    </row>
    <row r="140" spans="1:12" ht="24" x14ac:dyDescent="0.25">
      <c r="A140" s="19"/>
      <c r="B140" s="20"/>
      <c r="C140" s="21"/>
      <c r="D140" s="122" t="s">
        <v>52</v>
      </c>
      <c r="E140" s="53" t="s">
        <v>135</v>
      </c>
      <c r="F140" s="54">
        <v>200</v>
      </c>
      <c r="G140" s="52">
        <v>1.4</v>
      </c>
      <c r="H140" s="52">
        <v>1.5</v>
      </c>
      <c r="I140" s="55">
        <v>7.1</v>
      </c>
      <c r="J140" s="52">
        <v>47.5</v>
      </c>
      <c r="K140" s="52">
        <v>433</v>
      </c>
      <c r="L140" s="54">
        <v>7.62</v>
      </c>
    </row>
    <row r="141" spans="1:12" x14ac:dyDescent="0.25">
      <c r="A141" s="19"/>
      <c r="B141" s="20"/>
      <c r="C141" s="21"/>
      <c r="D141" s="122" t="s">
        <v>37</v>
      </c>
      <c r="E141" s="61" t="s">
        <v>39</v>
      </c>
      <c r="F141" s="54">
        <v>150</v>
      </c>
      <c r="G141" s="64">
        <v>0.4</v>
      </c>
      <c r="H141" s="64">
        <v>0.4</v>
      </c>
      <c r="I141" s="65">
        <v>9.8000000000000007</v>
      </c>
      <c r="J141" s="64">
        <v>47</v>
      </c>
      <c r="K141" s="52" t="s">
        <v>38</v>
      </c>
      <c r="L141" s="54">
        <v>17.940000000000001</v>
      </c>
    </row>
    <row r="142" spans="1:12" x14ac:dyDescent="0.25">
      <c r="A142" s="19"/>
      <c r="B142" s="20"/>
      <c r="C142" s="21"/>
      <c r="D142" s="122" t="s">
        <v>56</v>
      </c>
      <c r="E142" s="61" t="s">
        <v>136</v>
      </c>
      <c r="F142" s="54">
        <v>200</v>
      </c>
      <c r="G142" s="52">
        <v>5.36</v>
      </c>
      <c r="H142" s="52">
        <v>5.63</v>
      </c>
      <c r="I142" s="55">
        <v>28.69</v>
      </c>
      <c r="J142" s="52">
        <v>100.2</v>
      </c>
      <c r="K142" s="52" t="s">
        <v>38</v>
      </c>
      <c r="L142" s="54">
        <v>49.33</v>
      </c>
    </row>
    <row r="143" spans="1:12" ht="48" x14ac:dyDescent="0.25">
      <c r="A143" s="19"/>
      <c r="B143" s="20"/>
      <c r="C143" s="21"/>
      <c r="D143" s="122" t="s">
        <v>57</v>
      </c>
      <c r="E143" s="53" t="s">
        <v>94</v>
      </c>
      <c r="F143" s="54">
        <v>40</v>
      </c>
      <c r="G143" s="52">
        <v>3.3</v>
      </c>
      <c r="H143" s="52">
        <v>5.25</v>
      </c>
      <c r="I143" s="55">
        <v>15.6</v>
      </c>
      <c r="J143" s="52">
        <v>144.6</v>
      </c>
      <c r="K143" s="52">
        <v>5</v>
      </c>
      <c r="L143" s="54">
        <v>20.93</v>
      </c>
    </row>
    <row r="144" spans="1:12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5.75" thickBot="1" x14ac:dyDescent="0.3">
      <c r="A146" s="26"/>
      <c r="B146" s="27"/>
      <c r="C146" s="28"/>
      <c r="D146" s="29" t="s">
        <v>25</v>
      </c>
      <c r="E146" s="30"/>
      <c r="F146" s="31">
        <f>SUM(F139:F145)</f>
        <v>795</v>
      </c>
      <c r="G146" s="31">
        <f t="shared" ref="G146:J146" si="29">SUM(G139:G145)</f>
        <v>19.020000000000003</v>
      </c>
      <c r="H146" s="31">
        <f t="shared" si="29"/>
        <v>19.14</v>
      </c>
      <c r="I146" s="31">
        <f t="shared" si="29"/>
        <v>83.55</v>
      </c>
      <c r="J146" s="31">
        <f t="shared" si="29"/>
        <v>587.86</v>
      </c>
      <c r="K146" s="32"/>
      <c r="L146" s="31">
        <f t="shared" ref="L146" si="30">SUM(L139:L145)</f>
        <v>104.4</v>
      </c>
    </row>
    <row r="147" spans="1:12" ht="60.75" x14ac:dyDescent="0.25">
      <c r="A147" s="33">
        <f>A139</f>
        <v>2</v>
      </c>
      <c r="B147" s="34">
        <v>8</v>
      </c>
      <c r="C147" s="35" t="s">
        <v>26</v>
      </c>
      <c r="D147" s="45" t="s">
        <v>27</v>
      </c>
      <c r="E147" s="59" t="s">
        <v>137</v>
      </c>
      <c r="F147" s="60">
        <v>100</v>
      </c>
      <c r="G147" s="89">
        <v>1.0955999999999999</v>
      </c>
      <c r="H147" s="89">
        <v>2.58</v>
      </c>
      <c r="I147" s="90">
        <v>3.5855999999999999</v>
      </c>
      <c r="J147" s="89">
        <v>95.23</v>
      </c>
      <c r="K147" s="58">
        <v>25</v>
      </c>
      <c r="L147" s="60">
        <v>20.93</v>
      </c>
    </row>
    <row r="148" spans="1:12" ht="48.75" x14ac:dyDescent="0.25">
      <c r="A148" s="19"/>
      <c r="B148" s="20"/>
      <c r="C148" s="21"/>
      <c r="D148" s="122" t="s">
        <v>28</v>
      </c>
      <c r="E148" s="61" t="s">
        <v>138</v>
      </c>
      <c r="F148" s="54">
        <v>240</v>
      </c>
      <c r="G148" s="119">
        <v>8</v>
      </c>
      <c r="H148" s="119">
        <v>6.32</v>
      </c>
      <c r="I148" s="68">
        <v>16.32</v>
      </c>
      <c r="J148" s="119">
        <v>189.36</v>
      </c>
      <c r="K148" s="119">
        <v>76</v>
      </c>
      <c r="L148" s="54">
        <v>36.58</v>
      </c>
    </row>
    <row r="149" spans="1:12" ht="48.75" x14ac:dyDescent="0.25">
      <c r="A149" s="19"/>
      <c r="B149" s="20"/>
      <c r="C149" s="21"/>
      <c r="D149" s="122" t="s">
        <v>29</v>
      </c>
      <c r="E149" s="61" t="s">
        <v>139</v>
      </c>
      <c r="F149" s="54">
        <v>90</v>
      </c>
      <c r="G149" s="119">
        <v>10.77</v>
      </c>
      <c r="H149" s="119">
        <v>11.62</v>
      </c>
      <c r="I149" s="68">
        <v>15.36</v>
      </c>
      <c r="J149" s="119">
        <v>168.36</v>
      </c>
      <c r="K149" s="119">
        <v>277</v>
      </c>
      <c r="L149" s="54">
        <v>67.91</v>
      </c>
    </row>
    <row r="150" spans="1:12" ht="36.75" x14ac:dyDescent="0.25">
      <c r="A150" s="19"/>
      <c r="B150" s="20"/>
      <c r="C150" s="21"/>
      <c r="D150" s="122" t="s">
        <v>42</v>
      </c>
      <c r="E150" s="61" t="s">
        <v>140</v>
      </c>
      <c r="F150" s="54">
        <v>150</v>
      </c>
      <c r="G150" s="72">
        <v>3.2867999999999999</v>
      </c>
      <c r="H150" s="72">
        <v>3.25</v>
      </c>
      <c r="I150" s="74">
        <v>15.24</v>
      </c>
      <c r="J150" s="72">
        <v>142.36000000000001</v>
      </c>
      <c r="K150" s="52">
        <v>181</v>
      </c>
      <c r="L150" s="54">
        <v>11.52</v>
      </c>
    </row>
    <row r="151" spans="1:12" ht="24.75" x14ac:dyDescent="0.25">
      <c r="A151" s="19"/>
      <c r="B151" s="20"/>
      <c r="C151" s="21"/>
      <c r="D151" s="122" t="s">
        <v>52</v>
      </c>
      <c r="E151" s="57" t="s">
        <v>141</v>
      </c>
      <c r="F151" s="54">
        <v>200</v>
      </c>
      <c r="G151" s="119">
        <v>0.3</v>
      </c>
      <c r="H151" s="119">
        <v>0.1</v>
      </c>
      <c r="I151" s="68">
        <v>12.58</v>
      </c>
      <c r="J151" s="119">
        <v>48.26</v>
      </c>
      <c r="K151" s="119">
        <v>27</v>
      </c>
      <c r="L151" s="54">
        <v>12.29</v>
      </c>
    </row>
    <row r="152" spans="1:12" ht="24.75" x14ac:dyDescent="0.25">
      <c r="A152" s="19"/>
      <c r="B152" s="20"/>
      <c r="C152" s="21"/>
      <c r="D152" s="122" t="s">
        <v>32</v>
      </c>
      <c r="E152" s="57" t="s">
        <v>44</v>
      </c>
      <c r="F152" s="54">
        <v>25</v>
      </c>
      <c r="G152" s="52">
        <v>2.04</v>
      </c>
      <c r="H152" s="52">
        <v>0.24</v>
      </c>
      <c r="I152" s="55">
        <v>12.72</v>
      </c>
      <c r="J152" s="52">
        <v>67.2</v>
      </c>
      <c r="K152" s="119" t="s">
        <v>38</v>
      </c>
      <c r="L152" s="54">
        <v>4.42</v>
      </c>
    </row>
    <row r="153" spans="1:12" ht="24.75" x14ac:dyDescent="0.25">
      <c r="A153" s="19"/>
      <c r="B153" s="20"/>
      <c r="C153" s="21"/>
      <c r="D153" s="122" t="s">
        <v>92</v>
      </c>
      <c r="E153" s="57" t="s">
        <v>45</v>
      </c>
      <c r="F153" s="54">
        <v>25</v>
      </c>
      <c r="G153" s="75">
        <v>0.6</v>
      </c>
      <c r="H153" s="75">
        <v>3.1</v>
      </c>
      <c r="I153" s="125">
        <v>42</v>
      </c>
      <c r="J153" s="75">
        <v>112</v>
      </c>
      <c r="K153" s="52" t="s">
        <v>38</v>
      </c>
      <c r="L153" s="54">
        <v>2.85</v>
      </c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x14ac:dyDescent="0.25">
      <c r="A155" s="26"/>
      <c r="B155" s="27"/>
      <c r="C155" s="28"/>
      <c r="D155" s="29" t="s">
        <v>25</v>
      </c>
      <c r="E155" s="30"/>
      <c r="F155" s="31">
        <f>SUM(F147:F154)</f>
        <v>830</v>
      </c>
      <c r="G155" s="31">
        <f>SUM(G147:G154)</f>
        <v>26.092400000000001</v>
      </c>
      <c r="H155" s="31">
        <f>SUM(H147:H154)</f>
        <v>27.21</v>
      </c>
      <c r="I155" s="31">
        <f>SUM(I147:I154)</f>
        <v>117.8056</v>
      </c>
      <c r="J155" s="31">
        <f>SUM(J147:J154)</f>
        <v>822.7700000000001</v>
      </c>
      <c r="K155" s="32"/>
      <c r="L155" s="31">
        <f>SUM(L147:L154)</f>
        <v>156.49999999999997</v>
      </c>
    </row>
    <row r="156" spans="1:12" ht="15.75" thickBot="1" x14ac:dyDescent="0.3">
      <c r="A156" s="36">
        <f>A139</f>
        <v>2</v>
      </c>
      <c r="B156" s="37">
        <f>B139</f>
        <v>8</v>
      </c>
      <c r="C156" s="131" t="s">
        <v>34</v>
      </c>
      <c r="D156" s="132"/>
      <c r="E156" s="38"/>
      <c r="F156" s="39">
        <f>F146+F155</f>
        <v>1625</v>
      </c>
      <c r="G156" s="39">
        <f>G146+G155</f>
        <v>45.112400000000008</v>
      </c>
      <c r="H156" s="39">
        <f>H146+H155</f>
        <v>46.35</v>
      </c>
      <c r="I156" s="39">
        <f>I146+I155</f>
        <v>201.35559999999998</v>
      </c>
      <c r="J156" s="39">
        <f>J146+J155</f>
        <v>1410.63</v>
      </c>
      <c r="K156" s="39"/>
      <c r="L156" s="39">
        <f>L146+L155</f>
        <v>260.89999999999998</v>
      </c>
    </row>
    <row r="157" spans="1:12" ht="48.75" x14ac:dyDescent="0.25">
      <c r="A157" s="16">
        <v>2</v>
      </c>
      <c r="B157" s="17">
        <v>9</v>
      </c>
      <c r="C157" s="18" t="s">
        <v>23</v>
      </c>
      <c r="D157" s="45" t="s">
        <v>51</v>
      </c>
      <c r="E157" s="59" t="s">
        <v>93</v>
      </c>
      <c r="F157" s="49">
        <v>150</v>
      </c>
      <c r="G157" s="81">
        <v>5.69</v>
      </c>
      <c r="H157" s="81">
        <v>5.98</v>
      </c>
      <c r="I157" s="82">
        <v>25.69</v>
      </c>
      <c r="J157" s="81">
        <v>210.36</v>
      </c>
      <c r="K157" s="46">
        <v>184</v>
      </c>
      <c r="L157" s="69">
        <v>49.82</v>
      </c>
    </row>
    <row r="158" spans="1:12" ht="24" x14ac:dyDescent="0.25">
      <c r="A158" s="19"/>
      <c r="B158" s="20"/>
      <c r="C158" s="21"/>
      <c r="D158" s="122" t="s">
        <v>52</v>
      </c>
      <c r="E158" s="53" t="s">
        <v>71</v>
      </c>
      <c r="F158" s="54">
        <v>200</v>
      </c>
      <c r="G158" s="52">
        <v>8.15</v>
      </c>
      <c r="H158" s="52">
        <v>8.52</v>
      </c>
      <c r="I158" s="55">
        <v>11.25</v>
      </c>
      <c r="J158" s="52">
        <v>158.69</v>
      </c>
      <c r="K158" s="52">
        <v>376</v>
      </c>
      <c r="L158" s="54">
        <v>11.26</v>
      </c>
    </row>
    <row r="159" spans="1:12" ht="36" x14ac:dyDescent="0.25">
      <c r="A159" s="19"/>
      <c r="B159" s="20"/>
      <c r="C159" s="21"/>
      <c r="D159" s="122" t="s">
        <v>57</v>
      </c>
      <c r="E159" s="53" t="s">
        <v>142</v>
      </c>
      <c r="F159" s="54">
        <v>45</v>
      </c>
      <c r="G159" s="71">
        <v>3.69</v>
      </c>
      <c r="H159" s="71">
        <v>3.25</v>
      </c>
      <c r="I159" s="126">
        <v>12.36</v>
      </c>
      <c r="J159" s="71">
        <v>145.36000000000001</v>
      </c>
      <c r="K159" s="52">
        <v>3</v>
      </c>
      <c r="L159" s="54">
        <v>23.63</v>
      </c>
    </row>
    <row r="160" spans="1:12" x14ac:dyDescent="0.25">
      <c r="A160" s="19"/>
      <c r="B160" s="20"/>
      <c r="C160" s="21"/>
      <c r="D160" s="122" t="s">
        <v>37</v>
      </c>
      <c r="E160" s="61" t="s">
        <v>39</v>
      </c>
      <c r="F160" s="54">
        <v>160</v>
      </c>
      <c r="G160" s="62">
        <v>1.4385600000000003</v>
      </c>
      <c r="H160" s="62">
        <v>1.69</v>
      </c>
      <c r="I160" s="63">
        <v>33.25</v>
      </c>
      <c r="J160" s="62">
        <v>71.688240000000008</v>
      </c>
      <c r="K160" s="52" t="s">
        <v>38</v>
      </c>
      <c r="L160" s="54">
        <v>19.690000000000001</v>
      </c>
    </row>
    <row r="161" spans="1:12" x14ac:dyDescent="0.25">
      <c r="A161" s="19"/>
      <c r="B161" s="20"/>
      <c r="C161" s="21"/>
      <c r="D161" s="51"/>
      <c r="E161" s="53"/>
      <c r="F161" s="54"/>
      <c r="G161" s="67"/>
      <c r="H161" s="67"/>
      <c r="I161" s="67"/>
      <c r="J161" s="67"/>
      <c r="K161" s="52"/>
      <c r="L161" s="73"/>
    </row>
    <row r="162" spans="1:12" x14ac:dyDescent="0.2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2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.75" thickBot="1" x14ac:dyDescent="0.3">
      <c r="A164" s="26"/>
      <c r="B164" s="27"/>
      <c r="C164" s="28"/>
      <c r="D164" s="29" t="s">
        <v>25</v>
      </c>
      <c r="E164" s="30"/>
      <c r="F164" s="31">
        <f>SUM(F157:F163)</f>
        <v>555</v>
      </c>
      <c r="G164" s="31">
        <f t="shared" ref="G164:J164" si="31">SUM(G157:G163)</f>
        <v>18.96856</v>
      </c>
      <c r="H164" s="31">
        <f t="shared" si="31"/>
        <v>19.440000000000001</v>
      </c>
      <c r="I164" s="31">
        <f t="shared" si="31"/>
        <v>82.55</v>
      </c>
      <c r="J164" s="31">
        <f t="shared" si="31"/>
        <v>586.09824000000003</v>
      </c>
      <c r="K164" s="32"/>
      <c r="L164" s="31">
        <f t="shared" ref="L164" si="32">SUM(L157:L163)</f>
        <v>104.39999999999999</v>
      </c>
    </row>
    <row r="165" spans="1:12" ht="48.75" x14ac:dyDescent="0.25">
      <c r="A165" s="33">
        <f>A157</f>
        <v>2</v>
      </c>
      <c r="B165" s="34">
        <f>B157</f>
        <v>9</v>
      </c>
      <c r="C165" s="35" t="s">
        <v>26</v>
      </c>
      <c r="D165" s="45" t="s">
        <v>27</v>
      </c>
      <c r="E165" s="59" t="s">
        <v>143</v>
      </c>
      <c r="F165" s="60">
        <v>100</v>
      </c>
      <c r="G165" s="85">
        <v>2.6892</v>
      </c>
      <c r="H165" s="85">
        <v>2.21</v>
      </c>
      <c r="I165" s="86">
        <v>2.5895999999999999</v>
      </c>
      <c r="J165" s="85">
        <v>90.367999999999995</v>
      </c>
      <c r="K165" s="58">
        <v>20</v>
      </c>
      <c r="L165" s="60">
        <v>9.0299999999999994</v>
      </c>
    </row>
    <row r="166" spans="1:12" ht="48.75" x14ac:dyDescent="0.25">
      <c r="A166" s="19"/>
      <c r="B166" s="20"/>
      <c r="C166" s="21"/>
      <c r="D166" s="122" t="s">
        <v>28</v>
      </c>
      <c r="E166" s="61" t="s">
        <v>104</v>
      </c>
      <c r="F166" s="54">
        <v>220</v>
      </c>
      <c r="G166" s="64">
        <v>7.25</v>
      </c>
      <c r="H166" s="64">
        <v>8.25</v>
      </c>
      <c r="I166" s="65">
        <v>9.68</v>
      </c>
      <c r="J166" s="64">
        <v>190.58</v>
      </c>
      <c r="K166" s="52">
        <v>41</v>
      </c>
      <c r="L166" s="54">
        <v>23.36</v>
      </c>
    </row>
    <row r="167" spans="1:12" ht="24.75" x14ac:dyDescent="0.25">
      <c r="A167" s="19"/>
      <c r="B167" s="20"/>
      <c r="C167" s="21"/>
      <c r="D167" s="122" t="s">
        <v>29</v>
      </c>
      <c r="E167" s="61" t="s">
        <v>144</v>
      </c>
      <c r="F167" s="124">
        <v>180</v>
      </c>
      <c r="G167" s="64">
        <v>10.25</v>
      </c>
      <c r="H167" s="64">
        <v>12.36</v>
      </c>
      <c r="I167" s="65">
        <v>20.57</v>
      </c>
      <c r="J167" s="64">
        <v>235.69</v>
      </c>
      <c r="K167" s="52">
        <v>311</v>
      </c>
      <c r="L167" s="124">
        <v>59.15</v>
      </c>
    </row>
    <row r="168" spans="1:12" x14ac:dyDescent="0.25">
      <c r="A168" s="19"/>
      <c r="B168" s="20"/>
      <c r="C168" s="21"/>
      <c r="D168" s="122" t="s">
        <v>37</v>
      </c>
      <c r="E168" s="57" t="s">
        <v>50</v>
      </c>
      <c r="F168" s="54">
        <v>130</v>
      </c>
      <c r="G168" s="52">
        <v>3</v>
      </c>
      <c r="H168" s="52">
        <v>1</v>
      </c>
      <c r="I168" s="55">
        <v>17.239999999999998</v>
      </c>
      <c r="J168" s="52">
        <v>72</v>
      </c>
      <c r="K168" s="52" t="s">
        <v>38</v>
      </c>
      <c r="L168" s="54">
        <v>26.32</v>
      </c>
    </row>
    <row r="169" spans="1:12" ht="36.75" x14ac:dyDescent="0.25">
      <c r="A169" s="19"/>
      <c r="B169" s="20"/>
      <c r="C169" s="21"/>
      <c r="D169" s="122" t="s">
        <v>52</v>
      </c>
      <c r="E169" s="57" t="s">
        <v>145</v>
      </c>
      <c r="F169" s="54">
        <v>200</v>
      </c>
      <c r="G169" s="52">
        <v>0.1</v>
      </c>
      <c r="H169" s="52">
        <v>0</v>
      </c>
      <c r="I169" s="55">
        <v>12.8</v>
      </c>
      <c r="J169" s="52">
        <v>53</v>
      </c>
      <c r="K169" s="52" t="s">
        <v>38</v>
      </c>
      <c r="L169" s="54">
        <v>31.37</v>
      </c>
    </row>
    <row r="170" spans="1:12" ht="24.75" x14ac:dyDescent="0.25">
      <c r="A170" s="19"/>
      <c r="B170" s="20"/>
      <c r="C170" s="21"/>
      <c r="D170" s="122" t="s">
        <v>32</v>
      </c>
      <c r="E170" s="57" t="s">
        <v>44</v>
      </c>
      <c r="F170" s="54">
        <v>25</v>
      </c>
      <c r="G170" s="52">
        <v>2.04</v>
      </c>
      <c r="H170" s="52">
        <v>0.24</v>
      </c>
      <c r="I170" s="55">
        <v>12.72</v>
      </c>
      <c r="J170" s="52">
        <v>67.2</v>
      </c>
      <c r="K170" s="52" t="s">
        <v>38</v>
      </c>
      <c r="L170" s="54">
        <v>4.42</v>
      </c>
    </row>
    <row r="171" spans="1:12" ht="24.75" x14ac:dyDescent="0.25">
      <c r="A171" s="19"/>
      <c r="B171" s="20"/>
      <c r="C171" s="21"/>
      <c r="D171" s="122" t="s">
        <v>92</v>
      </c>
      <c r="E171" s="57" t="s">
        <v>45</v>
      </c>
      <c r="F171" s="54">
        <v>25</v>
      </c>
      <c r="G171" s="75">
        <v>0.6</v>
      </c>
      <c r="H171" s="75">
        <v>3.1</v>
      </c>
      <c r="I171" s="125">
        <v>42</v>
      </c>
      <c r="J171" s="75">
        <v>112</v>
      </c>
      <c r="K171" s="52" t="s">
        <v>38</v>
      </c>
      <c r="L171" s="54">
        <v>2.85</v>
      </c>
    </row>
    <row r="172" spans="1:12" x14ac:dyDescent="0.2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x14ac:dyDescent="0.25">
      <c r="A174" s="26"/>
      <c r="B174" s="27"/>
      <c r="C174" s="28"/>
      <c r="D174" s="29" t="s">
        <v>25</v>
      </c>
      <c r="E174" s="30"/>
      <c r="F174" s="31">
        <f>SUM(F165:F173)</f>
        <v>880</v>
      </c>
      <c r="G174" s="31">
        <f t="shared" ref="G174:J174" si="33">SUM(G165:G173)</f>
        <v>25.929200000000002</v>
      </c>
      <c r="H174" s="31">
        <f t="shared" si="33"/>
        <v>27.16</v>
      </c>
      <c r="I174" s="31">
        <f t="shared" si="33"/>
        <v>117.5996</v>
      </c>
      <c r="J174" s="31">
        <f t="shared" si="33"/>
        <v>820.83799999999997</v>
      </c>
      <c r="K174" s="32"/>
      <c r="L174" s="31">
        <f t="shared" ref="L174" si="34">SUM(L165:L173)</f>
        <v>156.49999999999997</v>
      </c>
    </row>
    <row r="175" spans="1:12" ht="15.75" thickBot="1" x14ac:dyDescent="0.3">
      <c r="A175" s="36">
        <f>A157</f>
        <v>2</v>
      </c>
      <c r="B175" s="37">
        <f>B157</f>
        <v>9</v>
      </c>
      <c r="C175" s="131" t="s">
        <v>34</v>
      </c>
      <c r="D175" s="132"/>
      <c r="E175" s="38"/>
      <c r="F175" s="39">
        <f>F164+F174</f>
        <v>1435</v>
      </c>
      <c r="G175" s="39">
        <f t="shared" ref="G175:J175" si="35">G164+G174</f>
        <v>44.897760000000005</v>
      </c>
      <c r="H175" s="39">
        <f t="shared" si="35"/>
        <v>46.6</v>
      </c>
      <c r="I175" s="39">
        <f t="shared" si="35"/>
        <v>200.14959999999999</v>
      </c>
      <c r="J175" s="39">
        <f t="shared" si="35"/>
        <v>1406.93624</v>
      </c>
      <c r="K175" s="39"/>
      <c r="L175" s="39">
        <f t="shared" ref="L175" si="36">L164+L174</f>
        <v>260.89999999999998</v>
      </c>
    </row>
    <row r="176" spans="1:12" ht="36.75" x14ac:dyDescent="0.25">
      <c r="A176" s="16">
        <v>2</v>
      </c>
      <c r="B176" s="17">
        <v>10</v>
      </c>
      <c r="C176" s="18" t="s">
        <v>23</v>
      </c>
      <c r="D176" s="45" t="s">
        <v>51</v>
      </c>
      <c r="E176" s="59" t="s">
        <v>147</v>
      </c>
      <c r="F176" s="49">
        <v>180</v>
      </c>
      <c r="G176" s="69">
        <v>7.25</v>
      </c>
      <c r="H176" s="69">
        <v>7.29</v>
      </c>
      <c r="I176" s="70">
        <v>12.69</v>
      </c>
      <c r="J176" s="69">
        <v>230.25</v>
      </c>
      <c r="K176" s="80" t="s">
        <v>146</v>
      </c>
      <c r="L176" s="49">
        <v>21.58</v>
      </c>
    </row>
    <row r="177" spans="1:12" ht="24" x14ac:dyDescent="0.25">
      <c r="A177" s="19"/>
      <c r="B177" s="20"/>
      <c r="C177" s="21"/>
      <c r="D177" s="122" t="s">
        <v>52</v>
      </c>
      <c r="E177" s="53" t="s">
        <v>148</v>
      </c>
      <c r="F177" s="54">
        <v>200</v>
      </c>
      <c r="G177" s="52">
        <v>1.38</v>
      </c>
      <c r="H177" s="52">
        <v>1.45</v>
      </c>
      <c r="I177" s="55">
        <v>14.65</v>
      </c>
      <c r="J177" s="52">
        <v>107.9</v>
      </c>
      <c r="K177" s="52">
        <v>432</v>
      </c>
      <c r="L177" s="54">
        <v>3.02</v>
      </c>
    </row>
    <row r="178" spans="1:12" ht="24.75" x14ac:dyDescent="0.25">
      <c r="A178" s="19"/>
      <c r="B178" s="20"/>
      <c r="C178" s="21"/>
      <c r="D178" s="122" t="s">
        <v>57</v>
      </c>
      <c r="E178" s="61" t="s">
        <v>149</v>
      </c>
      <c r="F178" s="54">
        <v>50</v>
      </c>
      <c r="G178" s="52">
        <v>2.9</v>
      </c>
      <c r="H178" s="52">
        <v>3.89</v>
      </c>
      <c r="I178" s="55">
        <v>23.65</v>
      </c>
      <c r="J178" s="52">
        <v>102.36</v>
      </c>
      <c r="K178" s="52">
        <v>2</v>
      </c>
      <c r="L178" s="54">
        <v>15.21</v>
      </c>
    </row>
    <row r="179" spans="1:12" x14ac:dyDescent="0.25">
      <c r="A179" s="19"/>
      <c r="B179" s="20"/>
      <c r="C179" s="21"/>
      <c r="D179" s="122" t="s">
        <v>37</v>
      </c>
      <c r="E179" s="53" t="s">
        <v>54</v>
      </c>
      <c r="F179" s="54">
        <v>280</v>
      </c>
      <c r="G179" s="62">
        <v>0.61199999999999999</v>
      </c>
      <c r="H179" s="62">
        <v>0.61199999999999999</v>
      </c>
      <c r="I179" s="63">
        <v>28.69</v>
      </c>
      <c r="J179" s="62">
        <v>31.25</v>
      </c>
      <c r="K179" s="52" t="s">
        <v>38</v>
      </c>
      <c r="L179" s="54">
        <v>24</v>
      </c>
    </row>
    <row r="180" spans="1:12" x14ac:dyDescent="0.25">
      <c r="A180" s="19"/>
      <c r="B180" s="20"/>
      <c r="C180" s="21"/>
      <c r="D180" s="122" t="s">
        <v>56</v>
      </c>
      <c r="E180" s="61" t="s">
        <v>64</v>
      </c>
      <c r="F180" s="54">
        <v>95</v>
      </c>
      <c r="G180" s="52">
        <v>8</v>
      </c>
      <c r="H180" s="52">
        <v>10</v>
      </c>
      <c r="I180" s="55">
        <v>3.9</v>
      </c>
      <c r="J180" s="52">
        <v>138</v>
      </c>
      <c r="K180" s="52" t="s">
        <v>38</v>
      </c>
      <c r="L180" s="92">
        <v>40.590000000000003</v>
      </c>
    </row>
    <row r="181" spans="1:12" x14ac:dyDescent="0.2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5.75" thickBot="1" x14ac:dyDescent="0.3">
      <c r="A183" s="26"/>
      <c r="B183" s="27"/>
      <c r="C183" s="28"/>
      <c r="D183" s="29" t="s">
        <v>25</v>
      </c>
      <c r="E183" s="30"/>
      <c r="F183" s="31">
        <f>SUM(F176:F182)</f>
        <v>805</v>
      </c>
      <c r="G183" s="31">
        <f t="shared" ref="G183:J183" si="37">SUM(G176:G182)</f>
        <v>20.141999999999999</v>
      </c>
      <c r="H183" s="31">
        <f t="shared" si="37"/>
        <v>23.242000000000001</v>
      </c>
      <c r="I183" s="31">
        <f t="shared" si="37"/>
        <v>83.58</v>
      </c>
      <c r="J183" s="31">
        <f t="shared" si="37"/>
        <v>609.76</v>
      </c>
      <c r="K183" s="32"/>
      <c r="L183" s="31">
        <f t="shared" ref="L183" si="38">SUM(L176:L182)</f>
        <v>104.4</v>
      </c>
    </row>
    <row r="184" spans="1:12" ht="60.75" x14ac:dyDescent="0.25">
      <c r="A184" s="33">
        <f>A176</f>
        <v>2</v>
      </c>
      <c r="B184" s="34">
        <f>B176</f>
        <v>10</v>
      </c>
      <c r="C184" s="35" t="s">
        <v>26</v>
      </c>
      <c r="D184" s="45" t="s">
        <v>27</v>
      </c>
      <c r="E184" s="59" t="s">
        <v>150</v>
      </c>
      <c r="F184" s="49">
        <v>100</v>
      </c>
      <c r="G184" s="89">
        <v>1.21</v>
      </c>
      <c r="H184" s="89">
        <v>0.69</v>
      </c>
      <c r="I184" s="90">
        <v>6.9719999999999995</v>
      </c>
      <c r="J184" s="89">
        <v>45.25</v>
      </c>
      <c r="K184" s="46">
        <v>20</v>
      </c>
      <c r="L184" s="49">
        <v>9.18</v>
      </c>
    </row>
    <row r="185" spans="1:12" ht="60.75" x14ac:dyDescent="0.25">
      <c r="A185" s="19"/>
      <c r="B185" s="20"/>
      <c r="C185" s="21"/>
      <c r="D185" s="122" t="s">
        <v>28</v>
      </c>
      <c r="E185" s="61" t="s">
        <v>151</v>
      </c>
      <c r="F185" s="54">
        <v>220</v>
      </c>
      <c r="G185" s="119">
        <v>5.69</v>
      </c>
      <c r="H185" s="119">
        <v>5.69</v>
      </c>
      <c r="I185" s="68">
        <v>11.87</v>
      </c>
      <c r="J185" s="119">
        <v>220.36</v>
      </c>
      <c r="K185" s="52">
        <v>251</v>
      </c>
      <c r="L185" s="54">
        <v>48.56</v>
      </c>
    </row>
    <row r="186" spans="1:12" ht="48.75" x14ac:dyDescent="0.25">
      <c r="A186" s="19"/>
      <c r="B186" s="20"/>
      <c r="C186" s="21"/>
      <c r="D186" s="122" t="s">
        <v>29</v>
      </c>
      <c r="E186" s="61" t="s">
        <v>153</v>
      </c>
      <c r="F186" s="54">
        <v>90</v>
      </c>
      <c r="G186" s="71">
        <v>9.9</v>
      </c>
      <c r="H186" s="71">
        <v>10.199999999999999</v>
      </c>
      <c r="I186" s="126">
        <v>14.87</v>
      </c>
      <c r="J186" s="71">
        <v>152.25</v>
      </c>
      <c r="K186" s="48" t="s">
        <v>152</v>
      </c>
      <c r="L186" s="54">
        <v>49.63</v>
      </c>
    </row>
    <row r="187" spans="1:12" ht="24.75" x14ac:dyDescent="0.25">
      <c r="A187" s="19"/>
      <c r="B187" s="20"/>
      <c r="C187" s="21"/>
      <c r="D187" s="122" t="s">
        <v>52</v>
      </c>
      <c r="E187" s="61" t="s">
        <v>154</v>
      </c>
      <c r="F187" s="54">
        <v>200</v>
      </c>
      <c r="G187" s="119">
        <v>0.6</v>
      </c>
      <c r="H187" s="119">
        <v>0.1</v>
      </c>
      <c r="I187" s="68">
        <v>10.58</v>
      </c>
      <c r="J187" s="119">
        <v>65.87</v>
      </c>
      <c r="K187" s="52">
        <v>27</v>
      </c>
      <c r="L187" s="54">
        <v>9.9</v>
      </c>
    </row>
    <row r="188" spans="1:12" ht="24.75" x14ac:dyDescent="0.25">
      <c r="A188" s="19"/>
      <c r="B188" s="20"/>
      <c r="C188" s="21"/>
      <c r="D188" s="122" t="s">
        <v>32</v>
      </c>
      <c r="E188" s="57" t="s">
        <v>44</v>
      </c>
      <c r="F188" s="54">
        <v>25</v>
      </c>
      <c r="G188" s="52">
        <v>2.04</v>
      </c>
      <c r="H188" s="52">
        <v>0.24</v>
      </c>
      <c r="I188" s="55">
        <v>12.72</v>
      </c>
      <c r="J188" s="52">
        <v>67.2</v>
      </c>
      <c r="K188" s="52" t="s">
        <v>38</v>
      </c>
      <c r="L188" s="54">
        <v>4.42</v>
      </c>
    </row>
    <row r="189" spans="1:12" ht="24.75" x14ac:dyDescent="0.25">
      <c r="A189" s="19"/>
      <c r="B189" s="20"/>
      <c r="C189" s="21"/>
      <c r="D189" s="122" t="s">
        <v>92</v>
      </c>
      <c r="E189" s="57" t="s">
        <v>45</v>
      </c>
      <c r="F189" s="54">
        <v>25</v>
      </c>
      <c r="G189" s="75">
        <v>0.6</v>
      </c>
      <c r="H189" s="75">
        <v>3.1</v>
      </c>
      <c r="I189" s="125">
        <v>42</v>
      </c>
      <c r="J189" s="75">
        <v>112</v>
      </c>
      <c r="K189" s="52" t="s">
        <v>38</v>
      </c>
      <c r="L189" s="54">
        <v>2.85</v>
      </c>
    </row>
    <row r="190" spans="1:12" ht="24.75" x14ac:dyDescent="0.25">
      <c r="A190" s="19"/>
      <c r="B190" s="20"/>
      <c r="C190" s="21"/>
      <c r="D190" s="122" t="s">
        <v>42</v>
      </c>
      <c r="E190" s="61" t="s">
        <v>155</v>
      </c>
      <c r="F190" s="54">
        <v>150</v>
      </c>
      <c r="G190" s="64">
        <v>4.58</v>
      </c>
      <c r="H190" s="64">
        <v>5.98</v>
      </c>
      <c r="I190" s="65">
        <v>8.26</v>
      </c>
      <c r="J190" s="64">
        <v>123.54</v>
      </c>
      <c r="K190" s="52" t="s">
        <v>38</v>
      </c>
      <c r="L190" s="54">
        <v>9.2100000000000009</v>
      </c>
    </row>
    <row r="191" spans="1:12" x14ac:dyDescent="0.25">
      <c r="A191" s="19"/>
      <c r="B191" s="20"/>
      <c r="C191" s="21"/>
      <c r="D191" s="122" t="s">
        <v>37</v>
      </c>
      <c r="E191" s="57" t="s">
        <v>50</v>
      </c>
      <c r="F191" s="54">
        <v>150</v>
      </c>
      <c r="G191" s="64">
        <v>1.75</v>
      </c>
      <c r="H191" s="64">
        <v>1.26</v>
      </c>
      <c r="I191" s="65">
        <v>10.25</v>
      </c>
      <c r="J191" s="64">
        <v>35.69</v>
      </c>
      <c r="K191" s="52" t="s">
        <v>38</v>
      </c>
      <c r="L191" s="54">
        <v>22.75</v>
      </c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x14ac:dyDescent="0.25">
      <c r="A193" s="26"/>
      <c r="B193" s="27"/>
      <c r="C193" s="28"/>
      <c r="D193" s="29" t="s">
        <v>25</v>
      </c>
      <c r="E193" s="30"/>
      <c r="F193" s="31">
        <f>SUM(F184:F192)</f>
        <v>960</v>
      </c>
      <c r="G193" s="31">
        <f t="shared" ref="G193:J193" si="39">SUM(G184:G192)</f>
        <v>26.370000000000005</v>
      </c>
      <c r="H193" s="31">
        <f t="shared" si="39"/>
        <v>27.26</v>
      </c>
      <c r="I193" s="31">
        <f t="shared" si="39"/>
        <v>117.52200000000001</v>
      </c>
      <c r="J193" s="31">
        <f t="shared" si="39"/>
        <v>822.16000000000008</v>
      </c>
      <c r="K193" s="32"/>
      <c r="L193" s="31">
        <f t="shared" ref="L193" si="40">SUM(L184:L192)</f>
        <v>156.5</v>
      </c>
    </row>
    <row r="194" spans="1:12" ht="15.75" thickBot="1" x14ac:dyDescent="0.3">
      <c r="A194" s="36">
        <f>A176</f>
        <v>2</v>
      </c>
      <c r="B194" s="37">
        <f>B176</f>
        <v>10</v>
      </c>
      <c r="C194" s="131" t="s">
        <v>34</v>
      </c>
      <c r="D194" s="132"/>
      <c r="E194" s="38"/>
      <c r="F194" s="39">
        <f>F183+F193</f>
        <v>1765</v>
      </c>
      <c r="G194" s="39">
        <f t="shared" ref="G194:J194" si="41">G183+G193</f>
        <v>46.512</v>
      </c>
      <c r="H194" s="39">
        <f t="shared" si="41"/>
        <v>50.502000000000002</v>
      </c>
      <c r="I194" s="39">
        <f t="shared" si="41"/>
        <v>201.102</v>
      </c>
      <c r="J194" s="39">
        <f t="shared" si="41"/>
        <v>1431.92</v>
      </c>
      <c r="K194" s="39"/>
      <c r="L194" s="39">
        <f t="shared" ref="L194" si="42">L183+L193</f>
        <v>260.89999999999998</v>
      </c>
    </row>
    <row r="195" spans="1:12" ht="36.75" x14ac:dyDescent="0.25">
      <c r="A195" s="16">
        <v>3</v>
      </c>
      <c r="B195" s="17">
        <v>11</v>
      </c>
      <c r="C195" s="18" t="s">
        <v>23</v>
      </c>
      <c r="D195" s="45" t="s">
        <v>51</v>
      </c>
      <c r="E195" s="59" t="s">
        <v>156</v>
      </c>
      <c r="F195" s="49">
        <v>155</v>
      </c>
      <c r="G195" s="89">
        <v>6.12</v>
      </c>
      <c r="H195" s="89">
        <v>6.25</v>
      </c>
      <c r="I195" s="90">
        <v>22.596</v>
      </c>
      <c r="J195" s="89">
        <v>235.21</v>
      </c>
      <c r="K195" s="46">
        <v>184</v>
      </c>
      <c r="L195" s="49">
        <v>12.89</v>
      </c>
    </row>
    <row r="196" spans="1:12" ht="24.75" x14ac:dyDescent="0.25">
      <c r="A196" s="19"/>
      <c r="B196" s="20"/>
      <c r="C196" s="21"/>
      <c r="D196" s="122" t="s">
        <v>52</v>
      </c>
      <c r="E196" s="61" t="s">
        <v>157</v>
      </c>
      <c r="F196" s="54">
        <v>200</v>
      </c>
      <c r="G196" s="52">
        <v>2.19</v>
      </c>
      <c r="H196" s="52">
        <v>2.58</v>
      </c>
      <c r="I196" s="55">
        <v>7.1</v>
      </c>
      <c r="J196" s="52">
        <v>57.87</v>
      </c>
      <c r="K196" s="52">
        <v>654</v>
      </c>
      <c r="L196" s="54">
        <v>8.94</v>
      </c>
    </row>
    <row r="197" spans="1:12" x14ac:dyDescent="0.25">
      <c r="A197" s="19"/>
      <c r="B197" s="20"/>
      <c r="C197" s="21"/>
      <c r="D197" s="122" t="s">
        <v>37</v>
      </c>
      <c r="E197" s="61" t="s">
        <v>158</v>
      </c>
      <c r="F197" s="54">
        <v>170</v>
      </c>
      <c r="G197" s="62">
        <v>0.61199999999999999</v>
      </c>
      <c r="H197" s="62">
        <v>0.61199999999999999</v>
      </c>
      <c r="I197" s="63">
        <v>32.58</v>
      </c>
      <c r="J197" s="62">
        <v>72.42</v>
      </c>
      <c r="K197" s="52" t="s">
        <v>38</v>
      </c>
      <c r="L197" s="54">
        <v>48.64</v>
      </c>
    </row>
    <row r="198" spans="1:12" ht="36" x14ac:dyDescent="0.25">
      <c r="A198" s="19"/>
      <c r="B198" s="20"/>
      <c r="C198" s="21"/>
      <c r="D198" s="122" t="s">
        <v>115</v>
      </c>
      <c r="E198" s="53" t="s">
        <v>160</v>
      </c>
      <c r="F198" s="54">
        <v>85</v>
      </c>
      <c r="G198" s="54">
        <v>10.199999999999999</v>
      </c>
      <c r="H198" s="52">
        <v>10.4</v>
      </c>
      <c r="I198" s="55">
        <v>18.5</v>
      </c>
      <c r="J198" s="52">
        <v>217.69</v>
      </c>
      <c r="K198" s="48" t="s">
        <v>159</v>
      </c>
      <c r="L198" s="54">
        <v>33.93</v>
      </c>
    </row>
    <row r="199" spans="1:12" x14ac:dyDescent="0.25">
      <c r="A199" s="19"/>
      <c r="B199" s="20"/>
      <c r="C199" s="21"/>
      <c r="D199" s="51"/>
      <c r="E199" s="23"/>
      <c r="F199" s="24"/>
      <c r="G199" s="24"/>
      <c r="H199" s="24"/>
      <c r="I199" s="24"/>
      <c r="J199" s="24"/>
      <c r="K199" s="25"/>
      <c r="L199" s="24"/>
    </row>
    <row r="200" spans="1:12" x14ac:dyDescent="0.25">
      <c r="A200" s="19"/>
      <c r="B200" s="20"/>
      <c r="C200" s="21"/>
      <c r="D200" s="22"/>
      <c r="E200" s="23"/>
      <c r="F200" s="24"/>
      <c r="G200" s="24"/>
      <c r="H200" s="24"/>
      <c r="I200" s="24"/>
      <c r="J200" s="24"/>
      <c r="K200" s="25"/>
      <c r="L200" s="24"/>
    </row>
    <row r="201" spans="1:12" x14ac:dyDescent="0.2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25"/>
      <c r="L201" s="24"/>
    </row>
    <row r="202" spans="1:12" ht="15.75" thickBot="1" x14ac:dyDescent="0.3">
      <c r="A202" s="26"/>
      <c r="B202" s="27"/>
      <c r="C202" s="28"/>
      <c r="D202" s="29" t="s">
        <v>25</v>
      </c>
      <c r="E202" s="30"/>
      <c r="F202" s="31">
        <f>SUM(F195:F201)</f>
        <v>610</v>
      </c>
      <c r="G202" s="31">
        <f t="shared" ref="G202:J202" si="43">SUM(G195:G201)</f>
        <v>19.122</v>
      </c>
      <c r="H202" s="31">
        <f t="shared" si="43"/>
        <v>19.841999999999999</v>
      </c>
      <c r="I202" s="31">
        <f t="shared" si="43"/>
        <v>80.775999999999996</v>
      </c>
      <c r="J202" s="31">
        <f t="shared" si="43"/>
        <v>583.19000000000005</v>
      </c>
      <c r="K202" s="32"/>
      <c r="L202" s="31">
        <f t="shared" ref="L202" si="44">SUM(L195:L201)</f>
        <v>104.4</v>
      </c>
    </row>
    <row r="203" spans="1:12" ht="48.75" x14ac:dyDescent="0.25">
      <c r="A203" s="33">
        <v>3</v>
      </c>
      <c r="B203" s="34">
        <f>B195</f>
        <v>11</v>
      </c>
      <c r="C203" s="35" t="s">
        <v>26</v>
      </c>
      <c r="D203" s="45" t="s">
        <v>161</v>
      </c>
      <c r="E203" s="59" t="s">
        <v>95</v>
      </c>
      <c r="F203" s="49">
        <v>100</v>
      </c>
      <c r="G203" s="89">
        <v>1.5935999999999999</v>
      </c>
      <c r="H203" s="89">
        <v>5.0795999999999992</v>
      </c>
      <c r="I203" s="90">
        <v>12.98</v>
      </c>
      <c r="J203" s="89">
        <v>41.65</v>
      </c>
      <c r="K203" s="46">
        <v>40</v>
      </c>
      <c r="L203" s="49">
        <v>17.48</v>
      </c>
    </row>
    <row r="204" spans="1:12" ht="84.75" x14ac:dyDescent="0.25">
      <c r="A204" s="19"/>
      <c r="B204" s="20"/>
      <c r="C204" s="21"/>
      <c r="D204" s="122" t="s">
        <v>28</v>
      </c>
      <c r="E204" s="61" t="s">
        <v>162</v>
      </c>
      <c r="F204" s="54">
        <v>220</v>
      </c>
      <c r="G204" s="71">
        <v>5.36</v>
      </c>
      <c r="H204" s="71">
        <v>2.8160000000000003</v>
      </c>
      <c r="I204" s="126">
        <v>16.064</v>
      </c>
      <c r="J204" s="71">
        <v>142.68</v>
      </c>
      <c r="K204" s="52">
        <v>100</v>
      </c>
      <c r="L204" s="54">
        <v>18.559999999999999</v>
      </c>
    </row>
    <row r="205" spans="1:12" ht="48.75" x14ac:dyDescent="0.25">
      <c r="A205" s="19"/>
      <c r="B205" s="20"/>
      <c r="C205" s="21"/>
      <c r="D205" s="122" t="s">
        <v>29</v>
      </c>
      <c r="E205" s="61" t="s">
        <v>163</v>
      </c>
      <c r="F205" s="124">
        <v>90</v>
      </c>
      <c r="G205" s="71">
        <v>11.25</v>
      </c>
      <c r="H205" s="71">
        <v>12.14</v>
      </c>
      <c r="I205" s="126">
        <v>10.064</v>
      </c>
      <c r="J205" s="71">
        <v>200.36</v>
      </c>
      <c r="K205" s="119">
        <v>293</v>
      </c>
      <c r="L205" s="124">
        <v>58.69</v>
      </c>
    </row>
    <row r="206" spans="1:12" ht="72.75" x14ac:dyDescent="0.25">
      <c r="A206" s="19"/>
      <c r="B206" s="20"/>
      <c r="C206" s="21"/>
      <c r="D206" s="122" t="s">
        <v>30</v>
      </c>
      <c r="E206" s="61" t="s">
        <v>164</v>
      </c>
      <c r="F206" s="52">
        <v>150</v>
      </c>
      <c r="G206" s="52">
        <v>1.52</v>
      </c>
      <c r="H206" s="52">
        <v>3.24</v>
      </c>
      <c r="I206" s="55">
        <v>10.32</v>
      </c>
      <c r="J206" s="52">
        <v>146.97999999999999</v>
      </c>
      <c r="K206" s="119">
        <v>325</v>
      </c>
      <c r="L206" s="52">
        <v>22.31</v>
      </c>
    </row>
    <row r="207" spans="1:12" ht="24.75" x14ac:dyDescent="0.25">
      <c r="A207" s="19"/>
      <c r="B207" s="20"/>
      <c r="C207" s="21"/>
      <c r="D207" s="122" t="s">
        <v>52</v>
      </c>
      <c r="E207" s="57" t="s">
        <v>43</v>
      </c>
      <c r="F207" s="52">
        <v>200</v>
      </c>
      <c r="G207" s="52">
        <v>1</v>
      </c>
      <c r="H207" s="52">
        <v>0.1</v>
      </c>
      <c r="I207" s="55">
        <v>35.200000000000003</v>
      </c>
      <c r="J207" s="52">
        <v>142</v>
      </c>
      <c r="K207" s="52" t="s">
        <v>38</v>
      </c>
      <c r="L207" s="52">
        <v>32.19</v>
      </c>
    </row>
    <row r="208" spans="1:12" ht="24.75" x14ac:dyDescent="0.25">
      <c r="A208" s="19"/>
      <c r="B208" s="20"/>
      <c r="C208" s="21"/>
      <c r="D208" s="122" t="s">
        <v>32</v>
      </c>
      <c r="E208" s="57" t="s">
        <v>44</v>
      </c>
      <c r="F208" s="54">
        <v>25</v>
      </c>
      <c r="G208" s="52">
        <v>2.04</v>
      </c>
      <c r="H208" s="52">
        <v>0.24</v>
      </c>
      <c r="I208" s="55">
        <v>12.72</v>
      </c>
      <c r="J208" s="52">
        <v>67.2</v>
      </c>
      <c r="K208" s="52" t="s">
        <v>38</v>
      </c>
      <c r="L208" s="54">
        <v>4.42</v>
      </c>
    </row>
    <row r="209" spans="1:12" ht="24.75" x14ac:dyDescent="0.25">
      <c r="A209" s="19"/>
      <c r="B209" s="20"/>
      <c r="C209" s="21"/>
      <c r="D209" s="122" t="s">
        <v>92</v>
      </c>
      <c r="E209" s="57" t="s">
        <v>45</v>
      </c>
      <c r="F209" s="54">
        <v>25</v>
      </c>
      <c r="G209" s="75">
        <v>0.6</v>
      </c>
      <c r="H209" s="75">
        <v>3.1</v>
      </c>
      <c r="I209" s="125">
        <v>42</v>
      </c>
      <c r="J209" s="75">
        <v>112</v>
      </c>
      <c r="K209" s="52" t="s">
        <v>38</v>
      </c>
      <c r="L209" s="54">
        <v>2.85</v>
      </c>
    </row>
    <row r="210" spans="1:12" x14ac:dyDescent="0.25">
      <c r="A210" s="19"/>
      <c r="B210" s="20"/>
      <c r="C210" s="21"/>
      <c r="D210" s="22"/>
      <c r="E210" s="23"/>
      <c r="F210" s="24"/>
      <c r="G210" s="24"/>
      <c r="H210" s="24"/>
      <c r="I210" s="24"/>
      <c r="J210" s="24"/>
      <c r="K210" s="25"/>
      <c r="L210" s="24"/>
    </row>
    <row r="211" spans="1:12" x14ac:dyDescent="0.25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25"/>
      <c r="L211" s="24"/>
    </row>
    <row r="212" spans="1:12" x14ac:dyDescent="0.25">
      <c r="A212" s="26"/>
      <c r="B212" s="27"/>
      <c r="C212" s="28"/>
      <c r="D212" s="29" t="s">
        <v>25</v>
      </c>
      <c r="E212" s="30"/>
      <c r="F212" s="31">
        <f>SUM(F203:F211)</f>
        <v>810</v>
      </c>
      <c r="G212" s="31">
        <f t="shared" ref="G212:J212" si="45">SUM(G203:G211)</f>
        <v>23.363600000000002</v>
      </c>
      <c r="H212" s="31">
        <f t="shared" si="45"/>
        <v>26.715600000000006</v>
      </c>
      <c r="I212" s="31">
        <f t="shared" si="45"/>
        <v>139.34800000000001</v>
      </c>
      <c r="J212" s="31">
        <f t="shared" si="45"/>
        <v>852.87000000000012</v>
      </c>
      <c r="K212" s="32"/>
      <c r="L212" s="31">
        <f t="shared" ref="L212" si="46">SUM(L203:L211)</f>
        <v>156.49999999999997</v>
      </c>
    </row>
    <row r="213" spans="1:12" ht="15.75" thickBot="1" x14ac:dyDescent="0.3">
      <c r="A213" s="36">
        <f>A195</f>
        <v>3</v>
      </c>
      <c r="B213" s="37">
        <f>B195</f>
        <v>11</v>
      </c>
      <c r="C213" s="131" t="s">
        <v>34</v>
      </c>
      <c r="D213" s="132"/>
      <c r="E213" s="38"/>
      <c r="F213" s="39">
        <f>F202+F212</f>
        <v>1420</v>
      </c>
      <c r="G213" s="39">
        <f t="shared" ref="G213:L213" si="47">G202+G212</f>
        <v>42.485600000000005</v>
      </c>
      <c r="H213" s="39">
        <f t="shared" si="47"/>
        <v>46.557600000000008</v>
      </c>
      <c r="I213" s="39">
        <f t="shared" si="47"/>
        <v>220.12400000000002</v>
      </c>
      <c r="J213" s="39">
        <f t="shared" si="47"/>
        <v>1436.0600000000002</v>
      </c>
      <c r="K213" s="39"/>
      <c r="L213" s="39">
        <f t="shared" si="47"/>
        <v>260.89999999999998</v>
      </c>
    </row>
    <row r="214" spans="1:12" ht="36.75" x14ac:dyDescent="0.25">
      <c r="A214" s="40">
        <v>3</v>
      </c>
      <c r="B214" s="20">
        <v>12</v>
      </c>
      <c r="C214" s="18" t="s">
        <v>23</v>
      </c>
      <c r="D214" s="45" t="s">
        <v>51</v>
      </c>
      <c r="E214" s="59" t="s">
        <v>165</v>
      </c>
      <c r="F214" s="49">
        <v>155</v>
      </c>
      <c r="G214" s="81">
        <v>5.0999999999999996</v>
      </c>
      <c r="H214" s="81">
        <v>6.4</v>
      </c>
      <c r="I214" s="82">
        <v>17.2</v>
      </c>
      <c r="J214" s="81">
        <v>186.3</v>
      </c>
      <c r="K214" s="46">
        <v>189</v>
      </c>
      <c r="L214" s="49">
        <v>12.97</v>
      </c>
    </row>
    <row r="215" spans="1:12" ht="48" x14ac:dyDescent="0.25">
      <c r="A215" s="40"/>
      <c r="B215" s="20"/>
      <c r="C215" s="21"/>
      <c r="D215" s="122" t="s">
        <v>57</v>
      </c>
      <c r="E215" s="53" t="s">
        <v>167</v>
      </c>
      <c r="F215" s="54">
        <v>50</v>
      </c>
      <c r="G215" s="52">
        <v>6.23</v>
      </c>
      <c r="H215" s="52">
        <v>9.65</v>
      </c>
      <c r="I215" s="55">
        <v>23.22</v>
      </c>
      <c r="J215" s="52">
        <v>196.32</v>
      </c>
      <c r="K215" s="48" t="s">
        <v>166</v>
      </c>
      <c r="L215" s="54">
        <v>63.92</v>
      </c>
    </row>
    <row r="216" spans="1:12" x14ac:dyDescent="0.25">
      <c r="A216" s="40"/>
      <c r="B216" s="20"/>
      <c r="C216" s="21"/>
      <c r="D216" s="122" t="s">
        <v>52</v>
      </c>
      <c r="E216" s="53" t="s">
        <v>128</v>
      </c>
      <c r="F216" s="54">
        <v>200</v>
      </c>
      <c r="G216" s="52">
        <v>2.9</v>
      </c>
      <c r="H216" s="52">
        <v>2.5</v>
      </c>
      <c r="I216" s="55">
        <v>26.32</v>
      </c>
      <c r="J216" s="52">
        <v>134</v>
      </c>
      <c r="K216" s="52">
        <v>430</v>
      </c>
      <c r="L216" s="54">
        <v>2.69</v>
      </c>
    </row>
    <row r="217" spans="1:12" x14ac:dyDescent="0.25">
      <c r="A217" s="40"/>
      <c r="B217" s="20"/>
      <c r="C217" s="21"/>
      <c r="D217" s="122" t="s">
        <v>37</v>
      </c>
      <c r="E217" s="61" t="s">
        <v>50</v>
      </c>
      <c r="F217" s="54">
        <v>120</v>
      </c>
      <c r="G217" s="62">
        <v>1.9320000000000002</v>
      </c>
      <c r="H217" s="62">
        <v>0.42</v>
      </c>
      <c r="I217" s="63">
        <v>16.32</v>
      </c>
      <c r="J217" s="62">
        <v>65.58</v>
      </c>
      <c r="K217" s="52" t="s">
        <v>38</v>
      </c>
      <c r="L217" s="54">
        <v>24.82</v>
      </c>
    </row>
    <row r="218" spans="1:12" x14ac:dyDescent="0.25">
      <c r="A218" s="40"/>
      <c r="B218" s="20"/>
      <c r="C218" s="21"/>
      <c r="D218" s="51"/>
      <c r="E218" s="23"/>
      <c r="F218" s="24"/>
      <c r="G218" s="24"/>
      <c r="H218" s="24"/>
      <c r="I218" s="24"/>
      <c r="J218" s="24"/>
      <c r="K218" s="25"/>
      <c r="L218" s="24"/>
    </row>
    <row r="219" spans="1:12" x14ac:dyDescent="0.25">
      <c r="A219" s="40"/>
      <c r="B219" s="20"/>
      <c r="C219" s="21"/>
      <c r="D219" s="22"/>
      <c r="E219" s="23"/>
      <c r="F219" s="24"/>
      <c r="G219" s="24"/>
      <c r="H219" s="24"/>
      <c r="I219" s="24"/>
      <c r="J219" s="24"/>
      <c r="K219" s="25"/>
      <c r="L219" s="24"/>
    </row>
    <row r="220" spans="1:12" x14ac:dyDescent="0.25">
      <c r="A220" s="40"/>
      <c r="B220" s="20"/>
      <c r="C220" s="21"/>
      <c r="D220" s="22"/>
      <c r="E220" s="23"/>
      <c r="F220" s="24"/>
      <c r="G220" s="24"/>
      <c r="H220" s="24"/>
      <c r="I220" s="24"/>
      <c r="J220" s="24"/>
      <c r="K220" s="25"/>
      <c r="L220" s="24"/>
    </row>
    <row r="221" spans="1:12" ht="15.75" thickBot="1" x14ac:dyDescent="0.3">
      <c r="A221" s="41"/>
      <c r="B221" s="27"/>
      <c r="C221" s="28"/>
      <c r="D221" s="29" t="s">
        <v>25</v>
      </c>
      <c r="E221" s="30"/>
      <c r="F221" s="31">
        <f>SUM(F214:F220)</f>
        <v>525</v>
      </c>
      <c r="G221" s="31">
        <f t="shared" ref="G221:J221" si="48">SUM(G214:G220)</f>
        <v>16.161999999999999</v>
      </c>
      <c r="H221" s="31">
        <f t="shared" si="48"/>
        <v>18.970000000000002</v>
      </c>
      <c r="I221" s="31">
        <f t="shared" si="48"/>
        <v>83.06</v>
      </c>
      <c r="J221" s="31">
        <f t="shared" si="48"/>
        <v>582.20000000000005</v>
      </c>
      <c r="K221" s="32"/>
      <c r="L221" s="31">
        <f t="shared" ref="L221" si="49">SUM(L214:L220)</f>
        <v>104.4</v>
      </c>
    </row>
    <row r="222" spans="1:12" ht="36.75" x14ac:dyDescent="0.25">
      <c r="A222" s="34">
        <v>3</v>
      </c>
      <c r="B222" s="34">
        <f>B214</f>
        <v>12</v>
      </c>
      <c r="C222" s="35" t="s">
        <v>26</v>
      </c>
      <c r="D222" s="45" t="s">
        <v>161</v>
      </c>
      <c r="E222" s="59" t="s">
        <v>168</v>
      </c>
      <c r="F222" s="60">
        <v>100</v>
      </c>
      <c r="G222" s="58">
        <v>0.54</v>
      </c>
      <c r="H222" s="58">
        <v>1.6</v>
      </c>
      <c r="I222" s="127">
        <v>1.74</v>
      </c>
      <c r="J222" s="58">
        <v>63.599999999999994</v>
      </c>
      <c r="K222" s="46">
        <v>23</v>
      </c>
      <c r="L222" s="60">
        <v>21.53</v>
      </c>
    </row>
    <row r="223" spans="1:12" ht="36.75" x14ac:dyDescent="0.25">
      <c r="A223" s="40"/>
      <c r="B223" s="20"/>
      <c r="C223" s="21"/>
      <c r="D223" s="122" t="s">
        <v>28</v>
      </c>
      <c r="E223" s="61" t="s">
        <v>169</v>
      </c>
      <c r="F223" s="124">
        <v>230</v>
      </c>
      <c r="G223" s="72">
        <v>8.16</v>
      </c>
      <c r="H223" s="72">
        <v>8.7200000000000006</v>
      </c>
      <c r="I223" s="74">
        <v>11.36</v>
      </c>
      <c r="J223" s="72">
        <v>132.80000000000001</v>
      </c>
      <c r="K223" s="52">
        <v>81</v>
      </c>
      <c r="L223" s="124">
        <v>32.69</v>
      </c>
    </row>
    <row r="224" spans="1:12" ht="60" x14ac:dyDescent="0.25">
      <c r="A224" s="40"/>
      <c r="B224" s="20"/>
      <c r="C224" s="21"/>
      <c r="D224" s="122" t="s">
        <v>29</v>
      </c>
      <c r="E224" s="118" t="s">
        <v>170</v>
      </c>
      <c r="F224" s="54">
        <v>90</v>
      </c>
      <c r="G224" s="64">
        <v>9.36</v>
      </c>
      <c r="H224" s="64">
        <v>8.9</v>
      </c>
      <c r="I224" s="65">
        <v>14.58</v>
      </c>
      <c r="J224" s="64">
        <v>198.65</v>
      </c>
      <c r="K224" s="52">
        <v>316</v>
      </c>
      <c r="L224" s="54">
        <v>66.84</v>
      </c>
    </row>
    <row r="225" spans="1:12" x14ac:dyDescent="0.25">
      <c r="A225" s="40"/>
      <c r="B225" s="20"/>
      <c r="C225" s="21"/>
      <c r="D225" s="122" t="s">
        <v>37</v>
      </c>
      <c r="E225" s="118" t="s">
        <v>171</v>
      </c>
      <c r="F225" s="54">
        <v>150</v>
      </c>
      <c r="G225" s="52">
        <v>0.6</v>
      </c>
      <c r="H225" s="52">
        <v>0.2</v>
      </c>
      <c r="I225" s="55">
        <v>16.899999999999999</v>
      </c>
      <c r="J225" s="52">
        <v>124</v>
      </c>
      <c r="K225" s="52">
        <v>209</v>
      </c>
      <c r="L225" s="54">
        <v>12.36</v>
      </c>
    </row>
    <row r="226" spans="1:12" ht="36.75" x14ac:dyDescent="0.25">
      <c r="A226" s="40"/>
      <c r="B226" s="20"/>
      <c r="C226" s="21"/>
      <c r="D226" s="122" t="s">
        <v>52</v>
      </c>
      <c r="E226" s="61" t="s">
        <v>173</v>
      </c>
      <c r="F226" s="54">
        <v>200</v>
      </c>
      <c r="G226" s="64">
        <v>5.28</v>
      </c>
      <c r="H226" s="64">
        <v>4.6079999999999997</v>
      </c>
      <c r="I226" s="65">
        <v>18.3</v>
      </c>
      <c r="J226" s="64">
        <v>123.6</v>
      </c>
      <c r="K226" s="48" t="s">
        <v>172</v>
      </c>
      <c r="L226" s="54">
        <v>15.81</v>
      </c>
    </row>
    <row r="227" spans="1:12" ht="24.75" x14ac:dyDescent="0.25">
      <c r="A227" s="40"/>
      <c r="B227" s="20"/>
      <c r="C227" s="21"/>
      <c r="D227" s="122" t="s">
        <v>32</v>
      </c>
      <c r="E227" s="57" t="s">
        <v>44</v>
      </c>
      <c r="F227" s="54">
        <v>25</v>
      </c>
      <c r="G227" s="52">
        <v>2.04</v>
      </c>
      <c r="H227" s="52">
        <v>0.24</v>
      </c>
      <c r="I227" s="55">
        <v>12.72</v>
      </c>
      <c r="J227" s="52">
        <v>67.2</v>
      </c>
      <c r="K227" s="52" t="s">
        <v>38</v>
      </c>
      <c r="L227" s="54">
        <v>4.42</v>
      </c>
    </row>
    <row r="228" spans="1:12" ht="24.75" x14ac:dyDescent="0.25">
      <c r="A228" s="40"/>
      <c r="B228" s="20"/>
      <c r="C228" s="21"/>
      <c r="D228" s="122" t="s">
        <v>92</v>
      </c>
      <c r="E228" s="57" t="s">
        <v>45</v>
      </c>
      <c r="F228" s="54">
        <v>25</v>
      </c>
      <c r="G228" s="75">
        <v>0.6</v>
      </c>
      <c r="H228" s="75">
        <v>3.1</v>
      </c>
      <c r="I228" s="125">
        <v>42</v>
      </c>
      <c r="J228" s="75">
        <v>112</v>
      </c>
      <c r="K228" s="52" t="s">
        <v>38</v>
      </c>
      <c r="L228" s="54">
        <v>2.85</v>
      </c>
    </row>
    <row r="229" spans="1:12" x14ac:dyDescent="0.25">
      <c r="A229" s="40"/>
      <c r="B229" s="20"/>
      <c r="C229" s="21"/>
      <c r="D229" s="22"/>
      <c r="E229" s="23"/>
      <c r="F229" s="24"/>
      <c r="G229" s="24"/>
      <c r="H229" s="24"/>
      <c r="I229" s="24"/>
      <c r="J229" s="24"/>
      <c r="K229" s="25"/>
      <c r="L229" s="24"/>
    </row>
    <row r="230" spans="1:12" x14ac:dyDescent="0.25">
      <c r="A230" s="40"/>
      <c r="B230" s="20"/>
      <c r="C230" s="21"/>
      <c r="D230" s="22"/>
      <c r="E230" s="23"/>
      <c r="F230" s="24"/>
      <c r="G230" s="24"/>
      <c r="H230" s="24"/>
      <c r="I230" s="24"/>
      <c r="J230" s="24"/>
      <c r="K230" s="25"/>
      <c r="L230" s="24"/>
    </row>
    <row r="231" spans="1:12" x14ac:dyDescent="0.25">
      <c r="A231" s="41"/>
      <c r="B231" s="27"/>
      <c r="C231" s="28"/>
      <c r="D231" s="29" t="s">
        <v>25</v>
      </c>
      <c r="E231" s="30"/>
      <c r="F231" s="31">
        <f>SUM(F222:F230)</f>
        <v>820</v>
      </c>
      <c r="G231" s="31">
        <f t="shared" ref="G231:J231" si="50">SUM(G222:G230)</f>
        <v>26.580000000000002</v>
      </c>
      <c r="H231" s="31">
        <f t="shared" si="50"/>
        <v>27.367999999999999</v>
      </c>
      <c r="I231" s="31">
        <f t="shared" si="50"/>
        <v>117.6</v>
      </c>
      <c r="J231" s="31">
        <f t="shared" si="50"/>
        <v>821.85</v>
      </c>
      <c r="K231" s="32"/>
      <c r="L231" s="31">
        <f t="shared" ref="L231" si="51">SUM(L222:L230)</f>
        <v>156.5</v>
      </c>
    </row>
    <row r="232" spans="1:12" ht="15.75" thickBot="1" x14ac:dyDescent="0.3">
      <c r="A232" s="42">
        <f>A214</f>
        <v>3</v>
      </c>
      <c r="B232" s="42">
        <f>B214</f>
        <v>12</v>
      </c>
      <c r="C232" s="131" t="s">
        <v>34</v>
      </c>
      <c r="D232" s="132"/>
      <c r="E232" s="38"/>
      <c r="F232" s="39">
        <f>F221+F231</f>
        <v>1345</v>
      </c>
      <c r="G232" s="39">
        <f t="shared" ref="G232:L232" si="52">G221+G231</f>
        <v>42.742000000000004</v>
      </c>
      <c r="H232" s="39">
        <f t="shared" si="52"/>
        <v>46.338000000000001</v>
      </c>
      <c r="I232" s="39">
        <f t="shared" si="52"/>
        <v>200.66</v>
      </c>
      <c r="J232" s="39">
        <f t="shared" si="52"/>
        <v>1404.0500000000002</v>
      </c>
      <c r="K232" s="39"/>
      <c r="L232" s="39">
        <f t="shared" si="52"/>
        <v>260.89999999999998</v>
      </c>
    </row>
    <row r="233" spans="1:12" ht="36.75" x14ac:dyDescent="0.25">
      <c r="A233" s="16">
        <v>3</v>
      </c>
      <c r="B233" s="17">
        <v>13</v>
      </c>
      <c r="C233" s="18" t="s">
        <v>23</v>
      </c>
      <c r="D233" s="45" t="s">
        <v>51</v>
      </c>
      <c r="E233" s="59" t="s">
        <v>174</v>
      </c>
      <c r="F233" s="49">
        <v>170</v>
      </c>
      <c r="G233" s="69">
        <v>7.98</v>
      </c>
      <c r="H233" s="69">
        <v>8.1199999999999992</v>
      </c>
      <c r="I233" s="70">
        <v>13.8</v>
      </c>
      <c r="J233" s="69">
        <v>165.06</v>
      </c>
      <c r="K233" s="46">
        <v>224</v>
      </c>
      <c r="L233" s="49">
        <v>21.93</v>
      </c>
    </row>
    <row r="234" spans="1:12" ht="24.75" x14ac:dyDescent="0.25">
      <c r="A234" s="19"/>
      <c r="B234" s="20"/>
      <c r="C234" s="21"/>
      <c r="D234" s="122" t="s">
        <v>52</v>
      </c>
      <c r="E234" s="61" t="s">
        <v>175</v>
      </c>
      <c r="F234" s="54">
        <v>200</v>
      </c>
      <c r="G234" s="52">
        <v>0.3</v>
      </c>
      <c r="H234" s="52">
        <v>0.1</v>
      </c>
      <c r="I234" s="55">
        <v>15.2</v>
      </c>
      <c r="J234" s="52">
        <v>62</v>
      </c>
      <c r="K234" s="52">
        <v>431</v>
      </c>
      <c r="L234" s="54">
        <v>3.21</v>
      </c>
    </row>
    <row r="235" spans="1:12" ht="48" x14ac:dyDescent="0.25">
      <c r="A235" s="19"/>
      <c r="B235" s="20"/>
      <c r="C235" s="21"/>
      <c r="D235" s="122" t="s">
        <v>57</v>
      </c>
      <c r="E235" s="53" t="s">
        <v>176</v>
      </c>
      <c r="F235" s="54">
        <v>55</v>
      </c>
      <c r="G235" s="52">
        <v>9.2899999999999991</v>
      </c>
      <c r="H235" s="52">
        <v>10.63</v>
      </c>
      <c r="I235" s="55">
        <v>24.6</v>
      </c>
      <c r="J235" s="52">
        <v>279.60000000000002</v>
      </c>
      <c r="K235" s="48" t="s">
        <v>159</v>
      </c>
      <c r="L235" s="54">
        <v>38.25</v>
      </c>
    </row>
    <row r="236" spans="1:12" x14ac:dyDescent="0.25">
      <c r="A236" s="19"/>
      <c r="B236" s="20"/>
      <c r="C236" s="21"/>
      <c r="D236" s="122" t="s">
        <v>37</v>
      </c>
      <c r="E236" s="57" t="s">
        <v>54</v>
      </c>
      <c r="F236" s="56">
        <v>250</v>
      </c>
      <c r="G236" s="62">
        <v>1.296</v>
      </c>
      <c r="H236" s="62">
        <v>0.43200000000000005</v>
      </c>
      <c r="I236" s="63">
        <v>27.864000000000004</v>
      </c>
      <c r="J236" s="62">
        <v>64.584000000000003</v>
      </c>
      <c r="K236" s="52" t="s">
        <v>38</v>
      </c>
      <c r="L236" s="56">
        <v>29.22</v>
      </c>
    </row>
    <row r="237" spans="1:12" x14ac:dyDescent="0.25">
      <c r="A237" s="19"/>
      <c r="B237" s="20"/>
      <c r="C237" s="21"/>
      <c r="D237" s="122" t="s">
        <v>84</v>
      </c>
      <c r="E237" s="57" t="s">
        <v>177</v>
      </c>
      <c r="F237" s="56">
        <v>20</v>
      </c>
      <c r="G237" s="62">
        <v>0.6</v>
      </c>
      <c r="H237" s="62">
        <v>0.61</v>
      </c>
      <c r="I237" s="63">
        <v>2.36</v>
      </c>
      <c r="J237" s="62">
        <v>16.579999999999998</v>
      </c>
      <c r="K237" s="52" t="s">
        <v>38</v>
      </c>
      <c r="L237" s="56">
        <v>11.79</v>
      </c>
    </row>
    <row r="238" spans="1:12" x14ac:dyDescent="0.25">
      <c r="A238" s="19"/>
      <c r="B238" s="20"/>
      <c r="C238" s="21"/>
      <c r="D238" s="22"/>
      <c r="E238" s="23"/>
      <c r="F238" s="24"/>
      <c r="G238" s="24"/>
      <c r="H238" s="24"/>
      <c r="I238" s="24"/>
      <c r="J238" s="24"/>
      <c r="K238" s="25"/>
      <c r="L238" s="24"/>
    </row>
    <row r="239" spans="1:12" x14ac:dyDescent="0.25">
      <c r="A239" s="19"/>
      <c r="B239" s="20"/>
      <c r="C239" s="21"/>
      <c r="D239" s="22"/>
      <c r="E239" s="23"/>
      <c r="F239" s="24"/>
      <c r="G239" s="24"/>
      <c r="H239" s="24"/>
      <c r="I239" s="24"/>
      <c r="J239" s="24"/>
      <c r="K239" s="25"/>
      <c r="L239" s="24"/>
    </row>
    <row r="240" spans="1:12" ht="15.75" thickBot="1" x14ac:dyDescent="0.3">
      <c r="A240" s="26"/>
      <c r="B240" s="27"/>
      <c r="C240" s="28"/>
      <c r="D240" s="29" t="s">
        <v>25</v>
      </c>
      <c r="E240" s="30"/>
      <c r="F240" s="31">
        <f>SUM(F233:F239)</f>
        <v>695</v>
      </c>
      <c r="G240" s="31">
        <f t="shared" ref="G240:J240" si="53">SUM(G233:G239)</f>
        <v>19.466000000000001</v>
      </c>
      <c r="H240" s="31">
        <f t="shared" si="53"/>
        <v>19.891999999999999</v>
      </c>
      <c r="I240" s="31">
        <f t="shared" si="53"/>
        <v>83.823999999999998</v>
      </c>
      <c r="J240" s="31">
        <f t="shared" si="53"/>
        <v>587.82400000000007</v>
      </c>
      <c r="K240" s="32"/>
      <c r="L240" s="31">
        <f t="shared" ref="L240" si="54">SUM(L233:L239)</f>
        <v>104.4</v>
      </c>
    </row>
    <row r="241" spans="1:12" ht="24.75" x14ac:dyDescent="0.25">
      <c r="A241" s="33">
        <v>3</v>
      </c>
      <c r="B241" s="34">
        <f>B233</f>
        <v>13</v>
      </c>
      <c r="C241" s="35" t="s">
        <v>26</v>
      </c>
      <c r="D241" s="45" t="s">
        <v>161</v>
      </c>
      <c r="E241" s="59" t="s">
        <v>179</v>
      </c>
      <c r="F241" s="49">
        <v>100</v>
      </c>
      <c r="G241" s="46">
        <v>0.6</v>
      </c>
      <c r="H241" s="46">
        <v>0</v>
      </c>
      <c r="I241" s="50">
        <v>1.4</v>
      </c>
      <c r="J241" s="46">
        <v>35.69</v>
      </c>
      <c r="K241" s="46" t="s">
        <v>178</v>
      </c>
      <c r="L241" s="49">
        <v>16.97</v>
      </c>
    </row>
    <row r="242" spans="1:12" ht="72.75" x14ac:dyDescent="0.25">
      <c r="A242" s="19"/>
      <c r="B242" s="20"/>
      <c r="C242" s="21"/>
      <c r="D242" s="122" t="s">
        <v>28</v>
      </c>
      <c r="E242" s="61" t="s">
        <v>180</v>
      </c>
      <c r="F242" s="124">
        <v>220</v>
      </c>
      <c r="G242" s="72">
        <v>4.6500000000000004</v>
      </c>
      <c r="H242" s="72">
        <v>3.87</v>
      </c>
      <c r="I242" s="74">
        <v>13.58</v>
      </c>
      <c r="J242" s="72">
        <v>125.3</v>
      </c>
      <c r="K242" s="52">
        <v>109</v>
      </c>
      <c r="L242" s="124">
        <v>13.69</v>
      </c>
    </row>
    <row r="243" spans="1:12" ht="48.75" x14ac:dyDescent="0.25">
      <c r="A243" s="19"/>
      <c r="B243" s="20"/>
      <c r="C243" s="21"/>
      <c r="D243" s="122" t="s">
        <v>29</v>
      </c>
      <c r="E243" s="61" t="s">
        <v>181</v>
      </c>
      <c r="F243" s="54">
        <v>120</v>
      </c>
      <c r="G243" s="52">
        <v>12.58</v>
      </c>
      <c r="H243" s="52">
        <v>14.8</v>
      </c>
      <c r="I243" s="55">
        <v>12.98</v>
      </c>
      <c r="J243" s="52">
        <v>223.65</v>
      </c>
      <c r="K243" s="52">
        <v>259</v>
      </c>
      <c r="L243" s="54">
        <v>82.35</v>
      </c>
    </row>
    <row r="244" spans="1:12" ht="36.75" x14ac:dyDescent="0.25">
      <c r="A244" s="19"/>
      <c r="B244" s="20"/>
      <c r="C244" s="21"/>
      <c r="D244" s="122" t="s">
        <v>42</v>
      </c>
      <c r="E244" s="57" t="s">
        <v>106</v>
      </c>
      <c r="F244" s="54">
        <v>150</v>
      </c>
      <c r="G244" s="64">
        <v>6.12</v>
      </c>
      <c r="H244" s="64">
        <v>5.87</v>
      </c>
      <c r="I244" s="65">
        <v>16.601600000000001</v>
      </c>
      <c r="J244" s="64">
        <v>142.6</v>
      </c>
      <c r="K244" s="52">
        <v>124</v>
      </c>
      <c r="L244" s="54">
        <v>23.93</v>
      </c>
    </row>
    <row r="245" spans="1:12" ht="24.75" x14ac:dyDescent="0.25">
      <c r="A245" s="19"/>
      <c r="B245" s="20"/>
      <c r="C245" s="21"/>
      <c r="D245" s="122" t="s">
        <v>52</v>
      </c>
      <c r="E245" s="61" t="s">
        <v>182</v>
      </c>
      <c r="F245" s="54">
        <v>200</v>
      </c>
      <c r="G245" s="52">
        <v>0.2</v>
      </c>
      <c r="H245" s="52">
        <v>0.2</v>
      </c>
      <c r="I245" s="55">
        <v>17.829999999999998</v>
      </c>
      <c r="J245" s="52">
        <v>115</v>
      </c>
      <c r="K245" s="52">
        <v>27</v>
      </c>
      <c r="L245" s="54">
        <v>12.29</v>
      </c>
    </row>
    <row r="246" spans="1:12" ht="24.75" x14ac:dyDescent="0.25">
      <c r="A246" s="19"/>
      <c r="B246" s="20"/>
      <c r="C246" s="21"/>
      <c r="D246" s="122" t="s">
        <v>32</v>
      </c>
      <c r="E246" s="57" t="s">
        <v>44</v>
      </c>
      <c r="F246" s="54">
        <v>25</v>
      </c>
      <c r="G246" s="52">
        <v>2.04</v>
      </c>
      <c r="H246" s="52">
        <v>0.24</v>
      </c>
      <c r="I246" s="55">
        <v>12.72</v>
      </c>
      <c r="J246" s="52">
        <v>67.2</v>
      </c>
      <c r="K246" s="52" t="s">
        <v>38</v>
      </c>
      <c r="L246" s="54">
        <v>4.42</v>
      </c>
    </row>
    <row r="247" spans="1:12" ht="24.75" x14ac:dyDescent="0.25">
      <c r="A247" s="19"/>
      <c r="B247" s="20"/>
      <c r="C247" s="21"/>
      <c r="D247" s="122" t="s">
        <v>92</v>
      </c>
      <c r="E247" s="57" t="s">
        <v>45</v>
      </c>
      <c r="F247" s="54">
        <v>25</v>
      </c>
      <c r="G247" s="75">
        <v>0.6</v>
      </c>
      <c r="H247" s="75">
        <v>3.1</v>
      </c>
      <c r="I247" s="125">
        <v>42</v>
      </c>
      <c r="J247" s="75">
        <v>112</v>
      </c>
      <c r="K247" s="52" t="s">
        <v>38</v>
      </c>
      <c r="L247" s="54">
        <v>2.85</v>
      </c>
    </row>
    <row r="248" spans="1:12" x14ac:dyDescent="0.25">
      <c r="A248" s="19"/>
      <c r="B248" s="20"/>
      <c r="C248" s="21"/>
      <c r="D248" s="22"/>
      <c r="E248" s="23"/>
      <c r="F248" s="24"/>
      <c r="G248" s="24"/>
      <c r="H248" s="24"/>
      <c r="I248" s="24"/>
      <c r="J248" s="24"/>
      <c r="K248" s="25"/>
      <c r="L248" s="24"/>
    </row>
    <row r="249" spans="1:12" x14ac:dyDescent="0.25">
      <c r="A249" s="19"/>
      <c r="B249" s="20"/>
      <c r="C249" s="21"/>
      <c r="D249" s="22"/>
      <c r="E249" s="23"/>
      <c r="F249" s="24"/>
      <c r="G249" s="24"/>
      <c r="H249" s="24"/>
      <c r="I249" s="24"/>
      <c r="J249" s="24"/>
      <c r="K249" s="25"/>
      <c r="L249" s="24"/>
    </row>
    <row r="250" spans="1:12" x14ac:dyDescent="0.25">
      <c r="A250" s="26"/>
      <c r="B250" s="27"/>
      <c r="C250" s="28"/>
      <c r="D250" s="29" t="s">
        <v>25</v>
      </c>
      <c r="E250" s="30"/>
      <c r="F250" s="31">
        <f>SUM(F241:F249)</f>
        <v>840</v>
      </c>
      <c r="G250" s="31">
        <f t="shared" ref="G250:J250" si="55">SUM(G241:G249)</f>
        <v>26.79</v>
      </c>
      <c r="H250" s="31">
        <f t="shared" si="55"/>
        <v>28.080000000000002</v>
      </c>
      <c r="I250" s="31">
        <f t="shared" si="55"/>
        <v>117.1116</v>
      </c>
      <c r="J250" s="31">
        <f t="shared" si="55"/>
        <v>821.44</v>
      </c>
      <c r="K250" s="32"/>
      <c r="L250" s="31">
        <f t="shared" ref="L250" si="56">SUM(L241:L249)</f>
        <v>156.49999999999997</v>
      </c>
    </row>
    <row r="251" spans="1:12" ht="15.75" thickBot="1" x14ac:dyDescent="0.3">
      <c r="A251" s="36">
        <f>A233</f>
        <v>3</v>
      </c>
      <c r="B251" s="37">
        <f>B233</f>
        <v>13</v>
      </c>
      <c r="C251" s="131" t="s">
        <v>34</v>
      </c>
      <c r="D251" s="132"/>
      <c r="E251" s="38"/>
      <c r="F251" s="39">
        <f>F240+F250</f>
        <v>1535</v>
      </c>
      <c r="G251" s="39">
        <f t="shared" ref="G251:L251" si="57">G240+G250</f>
        <v>46.256</v>
      </c>
      <c r="H251" s="39">
        <f t="shared" si="57"/>
        <v>47.972000000000001</v>
      </c>
      <c r="I251" s="39">
        <f t="shared" si="57"/>
        <v>200.93559999999999</v>
      </c>
      <c r="J251" s="39">
        <f t="shared" si="57"/>
        <v>1409.2640000000001</v>
      </c>
      <c r="K251" s="39"/>
      <c r="L251" s="39">
        <f t="shared" si="57"/>
        <v>260.89999999999998</v>
      </c>
    </row>
    <row r="252" spans="1:12" ht="36.75" x14ac:dyDescent="0.25">
      <c r="A252" s="16">
        <v>3</v>
      </c>
      <c r="B252" s="17">
        <v>14</v>
      </c>
      <c r="C252" s="18" t="s">
        <v>23</v>
      </c>
      <c r="D252" s="45" t="s">
        <v>51</v>
      </c>
      <c r="E252" s="59" t="s">
        <v>183</v>
      </c>
      <c r="F252" s="49">
        <v>155</v>
      </c>
      <c r="G252" s="69">
        <v>3.69</v>
      </c>
      <c r="H252" s="69">
        <v>4.8899999999999997</v>
      </c>
      <c r="I252" s="70">
        <v>19.89</v>
      </c>
      <c r="J252" s="69">
        <v>145.22999999999999</v>
      </c>
      <c r="K252" s="46">
        <v>189</v>
      </c>
      <c r="L252" s="49">
        <v>11.89</v>
      </c>
    </row>
    <row r="253" spans="1:12" x14ac:dyDescent="0.25">
      <c r="A253" s="19"/>
      <c r="B253" s="20"/>
      <c r="C253" s="21"/>
      <c r="D253" s="122" t="s">
        <v>52</v>
      </c>
      <c r="E253" s="53" t="s">
        <v>184</v>
      </c>
      <c r="F253" s="54">
        <v>200</v>
      </c>
      <c r="G253" s="52">
        <v>2.25</v>
      </c>
      <c r="H253" s="52">
        <v>5.69</v>
      </c>
      <c r="I253" s="55">
        <v>20.69</v>
      </c>
      <c r="J253" s="52">
        <v>177.32</v>
      </c>
      <c r="K253" s="52">
        <v>433</v>
      </c>
      <c r="L253" s="54">
        <v>14.32</v>
      </c>
    </row>
    <row r="254" spans="1:12" x14ac:dyDescent="0.25">
      <c r="A254" s="19"/>
      <c r="B254" s="20"/>
      <c r="C254" s="21"/>
      <c r="D254" s="122" t="s">
        <v>37</v>
      </c>
      <c r="E254" s="61" t="s">
        <v>39</v>
      </c>
      <c r="F254" s="54">
        <v>250</v>
      </c>
      <c r="G254" s="52">
        <v>3</v>
      </c>
      <c r="H254" s="52">
        <v>1</v>
      </c>
      <c r="I254" s="55">
        <v>14.25</v>
      </c>
      <c r="J254" s="52">
        <v>72</v>
      </c>
      <c r="K254" s="52">
        <v>432</v>
      </c>
      <c r="L254" s="54">
        <v>20.37</v>
      </c>
    </row>
    <row r="255" spans="1:12" ht="24" x14ac:dyDescent="0.25">
      <c r="A255" s="19"/>
      <c r="B255" s="20"/>
      <c r="C255" s="21"/>
      <c r="D255" s="122" t="s">
        <v>57</v>
      </c>
      <c r="E255" s="53" t="s">
        <v>185</v>
      </c>
      <c r="F255" s="54">
        <v>65</v>
      </c>
      <c r="G255" s="52">
        <v>7.5</v>
      </c>
      <c r="H255" s="52">
        <v>0.69</v>
      </c>
      <c r="I255" s="55">
        <v>25.3</v>
      </c>
      <c r="J255" s="52">
        <v>143.6</v>
      </c>
      <c r="K255" s="52">
        <v>2</v>
      </c>
      <c r="L255" s="54">
        <v>17.23</v>
      </c>
    </row>
    <row r="256" spans="1:12" x14ac:dyDescent="0.25">
      <c r="A256" s="19"/>
      <c r="B256" s="20"/>
      <c r="C256" s="21"/>
      <c r="D256" s="122" t="s">
        <v>56</v>
      </c>
      <c r="E256" s="61" t="s">
        <v>64</v>
      </c>
      <c r="F256" s="54">
        <v>95</v>
      </c>
      <c r="G256" s="52">
        <v>8</v>
      </c>
      <c r="H256" s="52">
        <v>10</v>
      </c>
      <c r="I256" s="55">
        <v>3.9</v>
      </c>
      <c r="J256" s="52">
        <v>138</v>
      </c>
      <c r="K256" s="52" t="s">
        <v>38</v>
      </c>
      <c r="L256" s="92">
        <v>40.590000000000003</v>
      </c>
    </row>
    <row r="257" spans="1:12" x14ac:dyDescent="0.25">
      <c r="A257" s="19"/>
      <c r="B257" s="20"/>
      <c r="C257" s="21"/>
      <c r="D257" s="22"/>
      <c r="E257" s="23"/>
      <c r="F257" s="24"/>
      <c r="G257" s="24"/>
      <c r="H257" s="24"/>
      <c r="I257" s="24"/>
      <c r="J257" s="24"/>
      <c r="K257" s="25"/>
      <c r="L257" s="24"/>
    </row>
    <row r="258" spans="1:12" x14ac:dyDescent="0.25">
      <c r="A258" s="19"/>
      <c r="B258" s="20"/>
      <c r="C258" s="21"/>
      <c r="D258" s="22"/>
      <c r="E258" s="23"/>
      <c r="F258" s="24"/>
      <c r="G258" s="24"/>
      <c r="H258" s="24"/>
      <c r="I258" s="24"/>
      <c r="J258" s="24"/>
      <c r="K258" s="25"/>
      <c r="L258" s="24"/>
    </row>
    <row r="259" spans="1:12" ht="15.75" thickBot="1" x14ac:dyDescent="0.3">
      <c r="A259" s="26"/>
      <c r="B259" s="27"/>
      <c r="C259" s="28"/>
      <c r="D259" s="29" t="s">
        <v>25</v>
      </c>
      <c r="E259" s="30"/>
      <c r="F259" s="31">
        <f>SUM(F252:F258)</f>
        <v>765</v>
      </c>
      <c r="G259" s="31">
        <f t="shared" ref="G259:J259" si="58">SUM(G252:G258)</f>
        <v>24.439999999999998</v>
      </c>
      <c r="H259" s="31">
        <f t="shared" si="58"/>
        <v>22.27</v>
      </c>
      <c r="I259" s="31">
        <f t="shared" si="58"/>
        <v>84.03</v>
      </c>
      <c r="J259" s="31">
        <f t="shared" si="58"/>
        <v>676.15</v>
      </c>
      <c r="K259" s="32"/>
      <c r="L259" s="31">
        <f t="shared" ref="L259" si="59">SUM(L252:L258)</f>
        <v>104.4</v>
      </c>
    </row>
    <row r="260" spans="1:12" ht="36.75" x14ac:dyDescent="0.25">
      <c r="A260" s="33">
        <v>3</v>
      </c>
      <c r="B260" s="34">
        <f>B252</f>
        <v>14</v>
      </c>
      <c r="C260" s="35" t="s">
        <v>26</v>
      </c>
      <c r="D260" s="45" t="s">
        <v>161</v>
      </c>
      <c r="E260" s="59" t="s">
        <v>186</v>
      </c>
      <c r="F260" s="60">
        <v>100</v>
      </c>
      <c r="G260" s="58">
        <v>4.7</v>
      </c>
      <c r="H260" s="58">
        <v>5.12</v>
      </c>
      <c r="I260" s="127">
        <v>7</v>
      </c>
      <c r="J260" s="58">
        <v>130.25</v>
      </c>
      <c r="K260" s="46">
        <v>48</v>
      </c>
      <c r="L260" s="60">
        <v>24.99</v>
      </c>
    </row>
    <row r="261" spans="1:12" ht="48.75" x14ac:dyDescent="0.25">
      <c r="A261" s="19"/>
      <c r="B261" s="20"/>
      <c r="C261" s="21"/>
      <c r="D261" s="122" t="s">
        <v>28</v>
      </c>
      <c r="E261" s="61" t="s">
        <v>187</v>
      </c>
      <c r="F261" s="124">
        <v>230</v>
      </c>
      <c r="G261" s="72">
        <v>2.58</v>
      </c>
      <c r="H261" s="72">
        <v>6.35</v>
      </c>
      <c r="I261" s="74">
        <v>16.160000000000004</v>
      </c>
      <c r="J261" s="72">
        <v>198.65</v>
      </c>
      <c r="K261" s="52">
        <v>103</v>
      </c>
      <c r="L261" s="124">
        <v>32.93</v>
      </c>
    </row>
    <row r="262" spans="1:12" ht="60.75" x14ac:dyDescent="0.25">
      <c r="A262" s="19"/>
      <c r="B262" s="20"/>
      <c r="C262" s="21"/>
      <c r="D262" s="122" t="s">
        <v>29</v>
      </c>
      <c r="E262" s="61" t="s">
        <v>188</v>
      </c>
      <c r="F262" s="124">
        <v>200</v>
      </c>
      <c r="G262" s="72">
        <v>13.62</v>
      </c>
      <c r="H262" s="72">
        <v>11.24</v>
      </c>
      <c r="I262" s="74">
        <v>17.829999999999998</v>
      </c>
      <c r="J262" s="72">
        <v>252.36</v>
      </c>
      <c r="K262" s="52">
        <v>306</v>
      </c>
      <c r="L262" s="124">
        <v>79.900000000000006</v>
      </c>
    </row>
    <row r="263" spans="1:12" ht="24.75" x14ac:dyDescent="0.25">
      <c r="A263" s="19"/>
      <c r="B263" s="20"/>
      <c r="C263" s="21"/>
      <c r="D263" s="122" t="s">
        <v>52</v>
      </c>
      <c r="E263" s="61" t="s">
        <v>189</v>
      </c>
      <c r="F263" s="54">
        <v>200</v>
      </c>
      <c r="G263" s="52">
        <v>2.04</v>
      </c>
      <c r="H263" s="52">
        <v>0.24</v>
      </c>
      <c r="I263" s="55">
        <v>12.72</v>
      </c>
      <c r="J263" s="52">
        <v>67.2</v>
      </c>
      <c r="K263" s="48" t="s">
        <v>172</v>
      </c>
      <c r="L263" s="54">
        <v>11.41</v>
      </c>
    </row>
    <row r="264" spans="1:12" ht="24.75" x14ac:dyDescent="0.25">
      <c r="A264" s="19"/>
      <c r="B264" s="20"/>
      <c r="C264" s="21"/>
      <c r="D264" s="122" t="s">
        <v>32</v>
      </c>
      <c r="E264" s="57" t="s">
        <v>44</v>
      </c>
      <c r="F264" s="54">
        <v>25</v>
      </c>
      <c r="G264" s="52">
        <v>2.04</v>
      </c>
      <c r="H264" s="52">
        <v>0.24</v>
      </c>
      <c r="I264" s="55">
        <v>12.72</v>
      </c>
      <c r="J264" s="52">
        <v>67.2</v>
      </c>
      <c r="K264" s="52" t="s">
        <v>38</v>
      </c>
      <c r="L264" s="54">
        <v>4.42</v>
      </c>
    </row>
    <row r="265" spans="1:12" ht="24.75" x14ac:dyDescent="0.25">
      <c r="A265" s="19"/>
      <c r="B265" s="20"/>
      <c r="C265" s="21"/>
      <c r="D265" s="122" t="s">
        <v>92</v>
      </c>
      <c r="E265" s="57" t="s">
        <v>45</v>
      </c>
      <c r="F265" s="54">
        <v>25</v>
      </c>
      <c r="G265" s="75">
        <v>0.6</v>
      </c>
      <c r="H265" s="75">
        <v>3.1</v>
      </c>
      <c r="I265" s="125">
        <v>42</v>
      </c>
      <c r="J265" s="75">
        <v>112</v>
      </c>
      <c r="K265" s="52" t="s">
        <v>38</v>
      </c>
      <c r="L265" s="54">
        <v>2.85</v>
      </c>
    </row>
    <row r="266" spans="1:12" x14ac:dyDescent="0.25">
      <c r="A266" s="19"/>
      <c r="B266" s="20"/>
      <c r="C266" s="21"/>
      <c r="D266" s="51"/>
      <c r="E266" s="23"/>
      <c r="F266" s="24"/>
      <c r="G266" s="24"/>
      <c r="H266" s="24"/>
      <c r="I266" s="24"/>
      <c r="J266" s="24"/>
      <c r="K266" s="25"/>
      <c r="L266" s="24"/>
    </row>
    <row r="267" spans="1:12" x14ac:dyDescent="0.25">
      <c r="A267" s="19"/>
      <c r="B267" s="20"/>
      <c r="C267" s="21"/>
      <c r="D267" s="22"/>
      <c r="E267" s="23"/>
      <c r="F267" s="24"/>
      <c r="G267" s="24"/>
      <c r="H267" s="24"/>
      <c r="I267" s="24"/>
      <c r="J267" s="24"/>
      <c r="K267" s="25"/>
      <c r="L267" s="24"/>
    </row>
    <row r="268" spans="1:12" x14ac:dyDescent="0.25">
      <c r="A268" s="19"/>
      <c r="B268" s="20"/>
      <c r="C268" s="21"/>
      <c r="D268" s="22"/>
      <c r="E268" s="23"/>
      <c r="F268" s="24"/>
      <c r="G268" s="24"/>
      <c r="H268" s="24"/>
      <c r="I268" s="24"/>
      <c r="J268" s="24"/>
      <c r="K268" s="25"/>
      <c r="L268" s="24"/>
    </row>
    <row r="269" spans="1:12" x14ac:dyDescent="0.25">
      <c r="A269" s="26"/>
      <c r="B269" s="27"/>
      <c r="C269" s="28"/>
      <c r="D269" s="29" t="s">
        <v>25</v>
      </c>
      <c r="E269" s="30"/>
      <c r="F269" s="31">
        <f>SUM(F260:F268)</f>
        <v>780</v>
      </c>
      <c r="G269" s="31">
        <f t="shared" ref="G269:J269" si="60">SUM(G260:G268)</f>
        <v>25.58</v>
      </c>
      <c r="H269" s="31">
        <f t="shared" si="60"/>
        <v>26.29</v>
      </c>
      <c r="I269" s="31">
        <f t="shared" si="60"/>
        <v>108.43</v>
      </c>
      <c r="J269" s="31">
        <f t="shared" si="60"/>
        <v>827.66000000000008</v>
      </c>
      <c r="K269" s="32"/>
      <c r="L269" s="31">
        <f t="shared" ref="L269" si="61">SUM(L260:L268)</f>
        <v>156.49999999999997</v>
      </c>
    </row>
    <row r="270" spans="1:12" ht="15.75" thickBot="1" x14ac:dyDescent="0.3">
      <c r="A270" s="36">
        <f>A252</f>
        <v>3</v>
      </c>
      <c r="B270" s="37">
        <f>B252</f>
        <v>14</v>
      </c>
      <c r="C270" s="131" t="s">
        <v>34</v>
      </c>
      <c r="D270" s="132"/>
      <c r="E270" s="38"/>
      <c r="F270" s="39">
        <f>F259+F269</f>
        <v>1545</v>
      </c>
      <c r="G270" s="39">
        <f t="shared" ref="G270:L270" si="62">G259+G269</f>
        <v>50.019999999999996</v>
      </c>
      <c r="H270" s="39">
        <f t="shared" si="62"/>
        <v>48.56</v>
      </c>
      <c r="I270" s="39">
        <f t="shared" si="62"/>
        <v>192.46</v>
      </c>
      <c r="J270" s="39">
        <f t="shared" si="62"/>
        <v>1503.81</v>
      </c>
      <c r="K270" s="39"/>
      <c r="L270" s="39">
        <f t="shared" si="62"/>
        <v>260.89999999999998</v>
      </c>
    </row>
    <row r="271" spans="1:12" ht="36.75" x14ac:dyDescent="0.25">
      <c r="A271" s="16">
        <v>3</v>
      </c>
      <c r="B271" s="17">
        <v>15</v>
      </c>
      <c r="C271" s="18" t="s">
        <v>23</v>
      </c>
      <c r="D271" s="45" t="s">
        <v>51</v>
      </c>
      <c r="E271" s="59" t="s">
        <v>190</v>
      </c>
      <c r="F271" s="49">
        <v>155</v>
      </c>
      <c r="G271" s="46">
        <v>8.9600000000000009</v>
      </c>
      <c r="H271" s="46">
        <v>9.6</v>
      </c>
      <c r="I271" s="50">
        <v>14.28</v>
      </c>
      <c r="J271" s="46">
        <v>247</v>
      </c>
      <c r="K271" s="46">
        <v>184</v>
      </c>
      <c r="L271" s="49">
        <v>13.02</v>
      </c>
    </row>
    <row r="272" spans="1:12" x14ac:dyDescent="0.25">
      <c r="A272" s="19"/>
      <c r="B272" s="20"/>
      <c r="C272" s="21"/>
      <c r="D272" s="122" t="s">
        <v>52</v>
      </c>
      <c r="E272" s="61" t="s">
        <v>191</v>
      </c>
      <c r="F272" s="54">
        <v>200</v>
      </c>
      <c r="G272" s="52">
        <v>0.3</v>
      </c>
      <c r="H272" s="52">
        <v>0.1</v>
      </c>
      <c r="I272" s="55">
        <v>11</v>
      </c>
      <c r="J272" s="52">
        <v>43</v>
      </c>
      <c r="K272" s="52">
        <v>430</v>
      </c>
      <c r="L272" s="54">
        <v>3.92</v>
      </c>
    </row>
    <row r="273" spans="1:12" ht="36.75" x14ac:dyDescent="0.25">
      <c r="A273" s="19"/>
      <c r="B273" s="20"/>
      <c r="C273" s="21"/>
      <c r="D273" s="122" t="s">
        <v>57</v>
      </c>
      <c r="E273" s="61" t="s">
        <v>193</v>
      </c>
      <c r="F273" s="54">
        <v>50</v>
      </c>
      <c r="G273" s="52">
        <v>8.6</v>
      </c>
      <c r="H273" s="52">
        <v>9.6999999999999993</v>
      </c>
      <c r="I273" s="55">
        <v>21.58</v>
      </c>
      <c r="J273" s="52">
        <v>201.56</v>
      </c>
      <c r="K273" s="48" t="s">
        <v>192</v>
      </c>
      <c r="L273" s="54">
        <v>27.83</v>
      </c>
    </row>
    <row r="274" spans="1:12" x14ac:dyDescent="0.25">
      <c r="A274" s="19"/>
      <c r="B274" s="20"/>
      <c r="C274" s="21"/>
      <c r="D274" s="122" t="s">
        <v>37</v>
      </c>
      <c r="E274" s="53" t="s">
        <v>54</v>
      </c>
      <c r="F274" s="56">
        <v>250</v>
      </c>
      <c r="G274" s="62">
        <v>1.296</v>
      </c>
      <c r="H274" s="62">
        <v>0.43200000000000005</v>
      </c>
      <c r="I274" s="63">
        <v>27.864000000000004</v>
      </c>
      <c r="J274" s="62">
        <v>64.584000000000003</v>
      </c>
      <c r="K274" s="52" t="s">
        <v>38</v>
      </c>
      <c r="L274" s="56">
        <v>26.09</v>
      </c>
    </row>
    <row r="275" spans="1:12" ht="24" x14ac:dyDescent="0.25">
      <c r="A275" s="19"/>
      <c r="B275" s="20"/>
      <c r="C275" s="21"/>
      <c r="D275" s="122" t="s">
        <v>51</v>
      </c>
      <c r="E275" s="53" t="s">
        <v>194</v>
      </c>
      <c r="F275" s="54">
        <v>50</v>
      </c>
      <c r="G275" s="72">
        <v>0.13200000000000001</v>
      </c>
      <c r="H275" s="72">
        <v>0</v>
      </c>
      <c r="I275" s="74">
        <v>8.7119999999999997</v>
      </c>
      <c r="J275" s="72">
        <v>29.04</v>
      </c>
      <c r="K275" s="52">
        <v>254</v>
      </c>
      <c r="L275" s="54">
        <v>33.54</v>
      </c>
    </row>
    <row r="276" spans="1:12" x14ac:dyDescent="0.25">
      <c r="A276" s="19"/>
      <c r="B276" s="20"/>
      <c r="C276" s="21"/>
      <c r="D276" s="22"/>
      <c r="E276" s="23"/>
      <c r="F276" s="24"/>
      <c r="G276" s="24"/>
      <c r="H276" s="24"/>
      <c r="I276" s="24"/>
      <c r="J276" s="24"/>
      <c r="K276" s="25"/>
      <c r="L276" s="24"/>
    </row>
    <row r="277" spans="1:12" x14ac:dyDescent="0.25">
      <c r="A277" s="19"/>
      <c r="B277" s="20"/>
      <c r="C277" s="21"/>
      <c r="D277" s="22"/>
      <c r="E277" s="23"/>
      <c r="F277" s="24"/>
      <c r="G277" s="24"/>
      <c r="H277" s="24"/>
      <c r="I277" s="24"/>
      <c r="J277" s="24"/>
      <c r="K277" s="25"/>
      <c r="L277" s="24"/>
    </row>
    <row r="278" spans="1:12" ht="15.75" thickBot="1" x14ac:dyDescent="0.3">
      <c r="A278" s="26"/>
      <c r="B278" s="27"/>
      <c r="C278" s="28"/>
      <c r="D278" s="29" t="s">
        <v>25</v>
      </c>
      <c r="E278" s="30"/>
      <c r="F278" s="31">
        <f>SUM(F271:F277)</f>
        <v>705</v>
      </c>
      <c r="G278" s="31">
        <f t="shared" ref="G278:J278" si="63">SUM(G271:G277)</f>
        <v>19.288</v>
      </c>
      <c r="H278" s="31">
        <f t="shared" si="63"/>
        <v>19.831999999999997</v>
      </c>
      <c r="I278" s="31">
        <f t="shared" si="63"/>
        <v>83.436000000000007</v>
      </c>
      <c r="J278" s="31">
        <f t="shared" si="63"/>
        <v>585.18399999999997</v>
      </c>
      <c r="K278" s="32"/>
      <c r="L278" s="31">
        <f t="shared" ref="L278" si="64">SUM(L271:L277)</f>
        <v>104.4</v>
      </c>
    </row>
    <row r="279" spans="1:12" ht="24.75" x14ac:dyDescent="0.25">
      <c r="A279" s="33">
        <v>3</v>
      </c>
      <c r="B279" s="34">
        <f>B271</f>
        <v>15</v>
      </c>
      <c r="C279" s="35" t="s">
        <v>26</v>
      </c>
      <c r="D279" s="45" t="s">
        <v>161</v>
      </c>
      <c r="E279" s="59" t="s">
        <v>196</v>
      </c>
      <c r="F279" s="49">
        <v>100</v>
      </c>
      <c r="G279" s="76">
        <v>0.12</v>
      </c>
      <c r="H279" s="76">
        <v>1.08</v>
      </c>
      <c r="I279" s="77">
        <v>10.83</v>
      </c>
      <c r="J279" s="76">
        <v>78.23</v>
      </c>
      <c r="K279" s="46" t="s">
        <v>195</v>
      </c>
      <c r="L279" s="49">
        <v>13.57</v>
      </c>
    </row>
    <row r="280" spans="1:12" ht="60.75" x14ac:dyDescent="0.25">
      <c r="A280" s="19"/>
      <c r="B280" s="20"/>
      <c r="C280" s="21"/>
      <c r="D280" s="122" t="s">
        <v>28</v>
      </c>
      <c r="E280" s="61" t="s">
        <v>197</v>
      </c>
      <c r="F280" s="54">
        <v>220</v>
      </c>
      <c r="G280" s="62">
        <v>8.69</v>
      </c>
      <c r="H280" s="62">
        <v>6.98</v>
      </c>
      <c r="I280" s="63">
        <v>17.579999999999998</v>
      </c>
      <c r="J280" s="62">
        <v>218.23</v>
      </c>
      <c r="K280" s="52">
        <v>95</v>
      </c>
      <c r="L280" s="54">
        <v>50.93</v>
      </c>
    </row>
    <row r="281" spans="1:12" ht="72.75" x14ac:dyDescent="0.25">
      <c r="A281" s="19"/>
      <c r="B281" s="20"/>
      <c r="C281" s="21"/>
      <c r="D281" s="122" t="s">
        <v>29</v>
      </c>
      <c r="E281" s="61" t="s">
        <v>198</v>
      </c>
      <c r="F281" s="124">
        <v>200</v>
      </c>
      <c r="G281" s="119">
        <v>14.25</v>
      </c>
      <c r="H281" s="119">
        <v>15.85</v>
      </c>
      <c r="I281" s="68">
        <v>12.3</v>
      </c>
      <c r="J281" s="119">
        <v>215.32</v>
      </c>
      <c r="K281" s="123" t="s">
        <v>172</v>
      </c>
      <c r="L281" s="124">
        <v>58.41</v>
      </c>
    </row>
    <row r="282" spans="1:12" ht="24.75" x14ac:dyDescent="0.25">
      <c r="A282" s="19"/>
      <c r="B282" s="20"/>
      <c r="C282" s="21"/>
      <c r="D282" s="122" t="s">
        <v>52</v>
      </c>
      <c r="E282" s="61" t="s">
        <v>199</v>
      </c>
      <c r="F282" s="54">
        <v>200</v>
      </c>
      <c r="G282" s="52">
        <v>0.6</v>
      </c>
      <c r="H282" s="52">
        <v>0.1</v>
      </c>
      <c r="I282" s="55">
        <v>21.87</v>
      </c>
      <c r="J282" s="52">
        <v>131</v>
      </c>
      <c r="K282" s="48" t="s">
        <v>172</v>
      </c>
      <c r="L282" s="54">
        <v>26.32</v>
      </c>
    </row>
    <row r="283" spans="1:12" ht="24.75" x14ac:dyDescent="0.25">
      <c r="A283" s="19"/>
      <c r="B283" s="20"/>
      <c r="C283" s="21"/>
      <c r="D283" s="122" t="s">
        <v>32</v>
      </c>
      <c r="E283" s="57" t="s">
        <v>44</v>
      </c>
      <c r="F283" s="54">
        <v>25</v>
      </c>
      <c r="G283" s="52">
        <v>2.04</v>
      </c>
      <c r="H283" s="52">
        <v>0.24</v>
      </c>
      <c r="I283" s="55">
        <v>12.72</v>
      </c>
      <c r="J283" s="52">
        <v>67.2</v>
      </c>
      <c r="K283" s="52" t="s">
        <v>38</v>
      </c>
      <c r="L283" s="54">
        <v>4.42</v>
      </c>
    </row>
    <row r="284" spans="1:12" ht="24.75" x14ac:dyDescent="0.25">
      <c r="A284" s="19"/>
      <c r="B284" s="20"/>
      <c r="C284" s="21"/>
      <c r="D284" s="122" t="s">
        <v>92</v>
      </c>
      <c r="E284" s="57" t="s">
        <v>45</v>
      </c>
      <c r="F284" s="54">
        <v>25</v>
      </c>
      <c r="G284" s="75">
        <v>0.6</v>
      </c>
      <c r="H284" s="75">
        <v>3.1</v>
      </c>
      <c r="I284" s="125">
        <v>42</v>
      </c>
      <c r="J284" s="75">
        <v>112</v>
      </c>
      <c r="K284" s="52" t="s">
        <v>38</v>
      </c>
      <c r="L284" s="54">
        <v>2.85</v>
      </c>
    </row>
    <row r="285" spans="1:12" x14ac:dyDescent="0.25">
      <c r="A285" s="19"/>
      <c r="B285" s="20"/>
      <c r="C285" s="21"/>
      <c r="D285" s="122"/>
      <c r="E285" s="57"/>
      <c r="F285" s="54"/>
      <c r="G285" s="52"/>
      <c r="H285" s="52"/>
      <c r="I285" s="55"/>
      <c r="J285" s="52"/>
      <c r="K285" s="52"/>
      <c r="L285" s="54"/>
    </row>
    <row r="286" spans="1:12" x14ac:dyDescent="0.25">
      <c r="A286" s="19"/>
      <c r="B286" s="20"/>
      <c r="C286" s="21"/>
      <c r="D286" s="22"/>
      <c r="E286" s="23"/>
      <c r="F286" s="24"/>
      <c r="G286" s="24"/>
      <c r="H286" s="24"/>
      <c r="I286" s="24"/>
      <c r="J286" s="24"/>
      <c r="K286" s="25"/>
      <c r="L286" s="24"/>
    </row>
    <row r="287" spans="1:12" x14ac:dyDescent="0.25">
      <c r="A287" s="19"/>
      <c r="B287" s="20"/>
      <c r="C287" s="21"/>
      <c r="D287" s="22"/>
      <c r="E287" s="23"/>
      <c r="F287" s="24"/>
      <c r="G287" s="24"/>
      <c r="H287" s="24"/>
      <c r="I287" s="24"/>
      <c r="J287" s="24"/>
      <c r="K287" s="25"/>
      <c r="L287" s="24"/>
    </row>
    <row r="288" spans="1:12" x14ac:dyDescent="0.25">
      <c r="A288" s="26"/>
      <c r="B288" s="27"/>
      <c r="C288" s="28"/>
      <c r="D288" s="29" t="s">
        <v>25</v>
      </c>
      <c r="E288" s="30"/>
      <c r="F288" s="31">
        <f>SUM(F279:F287)</f>
        <v>770</v>
      </c>
      <c r="G288" s="31">
        <f t="shared" ref="G288:J288" si="65">SUM(G279:G287)</f>
        <v>26.3</v>
      </c>
      <c r="H288" s="31">
        <f t="shared" si="65"/>
        <v>27.35</v>
      </c>
      <c r="I288" s="31">
        <f t="shared" si="65"/>
        <v>117.3</v>
      </c>
      <c r="J288" s="31">
        <f t="shared" si="65"/>
        <v>821.98</v>
      </c>
      <c r="K288" s="32"/>
      <c r="L288" s="31">
        <f t="shared" ref="L288" si="66">SUM(L279:L287)</f>
        <v>156.49999999999997</v>
      </c>
    </row>
    <row r="289" spans="1:12" ht="15.75" thickBot="1" x14ac:dyDescent="0.3">
      <c r="A289" s="36">
        <f>A271</f>
        <v>3</v>
      </c>
      <c r="B289" s="37">
        <f>B271</f>
        <v>15</v>
      </c>
      <c r="C289" s="131" t="s">
        <v>34</v>
      </c>
      <c r="D289" s="132"/>
      <c r="E289" s="38"/>
      <c r="F289" s="78">
        <f>F278+F288</f>
        <v>1475</v>
      </c>
      <c r="G289" s="78">
        <f t="shared" ref="G289:L289" si="67">G278+G288</f>
        <v>45.588000000000001</v>
      </c>
      <c r="H289" s="78">
        <f t="shared" si="67"/>
        <v>47.182000000000002</v>
      </c>
      <c r="I289" s="78">
        <f t="shared" si="67"/>
        <v>200.73599999999999</v>
      </c>
      <c r="J289" s="78">
        <f t="shared" si="67"/>
        <v>1407.164</v>
      </c>
      <c r="K289" s="78"/>
      <c r="L289" s="78">
        <f t="shared" si="67"/>
        <v>260.89999999999998</v>
      </c>
    </row>
    <row r="290" spans="1:12" ht="15.75" thickBot="1" x14ac:dyDescent="0.3">
      <c r="A290" s="43"/>
      <c r="B290" s="44"/>
      <c r="C290" s="134" t="s">
        <v>35</v>
      </c>
      <c r="D290" s="134"/>
      <c r="E290" s="134"/>
      <c r="F290" s="79">
        <f>(F24+F43+F62+F81+F100+F213+F232+F251+F270+F289)/(IF(F24=0,0,1)+IF(F43=0,0,1)+IF(F62=0,0,1)+IF(F81=0,0,1)+IF(F100=0,0,1)+IF(F213=0,0,1)+IF(F232=0,0,1)+IF(F251=0,0,1)+IF(F270=0,0,1)+IF(F289=0,0,1))</f>
        <v>1491.5</v>
      </c>
      <c r="G290" s="79">
        <f>(G24+G43+G62+G81+G100+G213+G232+G251+G270+G289)/(IF(G24=0,0,1)+IF(G43=0,0,1)+IF(G62=0,0,1)+IF(G81=0,0,1)+IF(G100=0,0,1)+IF(G213=0,0,1)+IF(G232=0,0,1)+IF(G251=0,0,1)+IF(G270=0,0,1)+IF(G289=0,0,1))</f>
        <v>45.842566000000005</v>
      </c>
      <c r="H290" s="79">
        <f>(H24+H43+H62+H81+H100+H213+H232+H251+H270+H289)/(IF(H24=0,0,1)+IF(H43=0,0,1)+IF(H62=0,0,1)+IF(H81=0,0,1)+IF(H100=0,0,1)+IF(H213=0,0,1)+IF(H232=0,0,1)+IF(H251=0,0,1)+IF(H270=0,0,1)+IF(H289=0,0,1))</f>
        <v>47.338324</v>
      </c>
      <c r="I290" s="79">
        <f>(I24+I43+I62+I81+I100+I213+I232+I251+I270+I289)/(IF(I24=0,0,1)+IF(I43=0,0,1)+IF(I62=0,0,1)+IF(I81=0,0,1)+IF(I100=0,0,1)+IF(I213=0,0,1)+IF(I232=0,0,1)+IF(I251=0,0,1)+IF(I270=0,0,1)+IF(I289=0,0,1))</f>
        <v>205.87031999999999</v>
      </c>
      <c r="J290" s="79">
        <f>(J24+J43+J62+J81+J100+J213+J232+J251+J270+J289)/(IF(J24=0,0,1)+IF(J43=0,0,1)+IF(J62=0,0,1)+IF(J81=0,0,1)+IF(J100=0,0,1)+IF(J213=0,0,1)+IF(J232=0,0,1)+IF(J251=0,0,1)+IF(J270=0,0,1)+IF(J289=0,0,1))</f>
        <v>1437.3709860000001</v>
      </c>
      <c r="K290" s="79"/>
      <c r="L290" s="79">
        <f>(L24+L43+L62+L81+L100+L213+L232+L251+L270+L289)/(IF(L24=0,0,1)+IF(L43=0,0,1)+IF(L62=0,0,1)+IF(L81=0,0,1)+IF(L100=0,0,1)+IF(L213=0,0,1)+IF(L232=0,0,1)+IF(L251=0,0,1)+IF(L270=0,0,1)+IF(L289=0,0,1))</f>
        <v>260.90000000000003</v>
      </c>
    </row>
  </sheetData>
  <mergeCells count="24">
    <mergeCell ref="C81:D81"/>
    <mergeCell ref="E130:E131"/>
    <mergeCell ref="K130:K131"/>
    <mergeCell ref="C62:D62"/>
    <mergeCell ref="C1:E1"/>
    <mergeCell ref="H1:K1"/>
    <mergeCell ref="H2:K2"/>
    <mergeCell ref="C24:D24"/>
    <mergeCell ref="C43:D43"/>
    <mergeCell ref="L130:L131"/>
    <mergeCell ref="D130:D131"/>
    <mergeCell ref="C119:D119"/>
    <mergeCell ref="C100:D100"/>
    <mergeCell ref="C290:E290"/>
    <mergeCell ref="C138:D138"/>
    <mergeCell ref="C156:D156"/>
    <mergeCell ref="C175:D175"/>
    <mergeCell ref="C194:D194"/>
    <mergeCell ref="C213:D213"/>
    <mergeCell ref="C232:D232"/>
    <mergeCell ref="C251:D251"/>
    <mergeCell ref="C270:D270"/>
    <mergeCell ref="C289:D289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Кутуев Игорь Халимович</dc:creator>
  <cp:lastModifiedBy>Масуева Александра Витальевна</cp:lastModifiedBy>
  <dcterms:created xsi:type="dcterms:W3CDTF">2023-10-27T11:51:46Z</dcterms:created>
  <dcterms:modified xsi:type="dcterms:W3CDTF">2025-01-13T12:22:34Z</dcterms:modified>
</cp:coreProperties>
</file>